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0" yWindow="60" windowWidth="20490" windowHeight="7695"/>
  </bookViews>
  <sheets>
    <sheet name="DS TRUNG TUYEN DOT 2" sheetId="2" r:id="rId1"/>
  </sheets>
  <definedNames>
    <definedName name="_xlnm._FilterDatabase" localSheetId="0" hidden="1">'DS TRUNG TUYEN DOT 2'!$A$8:$V$8</definedName>
    <definedName name="_xlnm.Print_Titles" localSheetId="0">'DS TRUNG TUYEN DOT 2'!$8:$8</definedName>
  </definedNames>
  <calcPr calcId="144525"/>
</workbook>
</file>

<file path=xl/calcChain.xml><?xml version="1.0" encoding="utf-8"?>
<calcChain xmlns="http://schemas.openxmlformats.org/spreadsheetml/2006/main">
  <c r="D197" i="2" l="1"/>
  <c r="D196" i="2"/>
  <c r="D195" i="2"/>
  <c r="D194" i="2"/>
  <c r="D193" i="2"/>
  <c r="D192" i="2"/>
  <c r="D198" i="2" l="1"/>
  <c r="U189" i="2"/>
  <c r="T189" i="2"/>
  <c r="S189" i="2"/>
  <c r="U188" i="2"/>
  <c r="T188" i="2"/>
  <c r="S188" i="2"/>
  <c r="U187" i="2"/>
  <c r="T187" i="2"/>
  <c r="S187" i="2"/>
  <c r="U186" i="2"/>
  <c r="T186" i="2"/>
  <c r="S186" i="2"/>
  <c r="U185" i="2"/>
  <c r="T185" i="2"/>
  <c r="S185" i="2"/>
  <c r="U184" i="2"/>
  <c r="T184" i="2"/>
  <c r="S184" i="2"/>
  <c r="U183" i="2"/>
  <c r="T183" i="2"/>
  <c r="S183" i="2"/>
  <c r="U182" i="2"/>
  <c r="T182" i="2"/>
  <c r="S182" i="2"/>
  <c r="U181" i="2"/>
  <c r="T181" i="2"/>
  <c r="S181" i="2"/>
  <c r="U180" i="2"/>
  <c r="T180" i="2"/>
  <c r="S180" i="2"/>
  <c r="U179" i="2"/>
  <c r="T179" i="2"/>
  <c r="S179" i="2"/>
  <c r="U178" i="2"/>
  <c r="T178" i="2"/>
  <c r="S178" i="2"/>
  <c r="U177" i="2"/>
  <c r="T177" i="2"/>
  <c r="S177" i="2"/>
  <c r="U176" i="2"/>
  <c r="T176" i="2"/>
  <c r="S176" i="2"/>
  <c r="U175" i="2"/>
  <c r="T175" i="2"/>
  <c r="S175" i="2"/>
  <c r="U174" i="2"/>
  <c r="T174" i="2"/>
  <c r="S174" i="2"/>
  <c r="U173" i="2"/>
  <c r="T173" i="2"/>
  <c r="S173" i="2"/>
  <c r="U172" i="2"/>
  <c r="T172" i="2"/>
  <c r="S172" i="2"/>
  <c r="U171" i="2"/>
  <c r="T171" i="2"/>
  <c r="S171" i="2"/>
  <c r="U170" i="2"/>
  <c r="T170" i="2"/>
  <c r="S170" i="2"/>
  <c r="U169" i="2"/>
  <c r="T169" i="2"/>
  <c r="S169" i="2"/>
  <c r="U168" i="2"/>
  <c r="T168" i="2"/>
  <c r="S168" i="2"/>
  <c r="U167" i="2"/>
  <c r="T167" i="2"/>
  <c r="S167" i="2"/>
  <c r="U166" i="2"/>
  <c r="T166" i="2"/>
  <c r="S166" i="2"/>
  <c r="U165" i="2"/>
  <c r="T165" i="2"/>
  <c r="S165" i="2"/>
  <c r="U164" i="2"/>
  <c r="T164" i="2"/>
  <c r="S164" i="2"/>
  <c r="U163" i="2"/>
  <c r="T163" i="2"/>
  <c r="S163" i="2"/>
  <c r="U162" i="2"/>
  <c r="T162" i="2"/>
  <c r="S162" i="2"/>
  <c r="U161" i="2"/>
  <c r="T161" i="2"/>
  <c r="S161" i="2"/>
  <c r="V161" i="2" l="1"/>
  <c r="V185" i="2"/>
  <c r="V189" i="2"/>
  <c r="V165" i="2"/>
  <c r="V169" i="2"/>
  <c r="V173" i="2"/>
  <c r="V177" i="2"/>
  <c r="V181" i="2"/>
  <c r="V168" i="2"/>
  <c r="V180" i="2"/>
  <c r="V184" i="2"/>
  <c r="V188" i="2"/>
  <c r="V179" i="2"/>
  <c r="V183" i="2"/>
  <c r="V187" i="2"/>
  <c r="V164" i="2"/>
  <c r="V172" i="2"/>
  <c r="V176" i="2"/>
  <c r="V163" i="2"/>
  <c r="V167" i="2"/>
  <c r="V171" i="2"/>
  <c r="V175" i="2"/>
  <c r="V162" i="2"/>
  <c r="V166" i="2"/>
  <c r="V170" i="2"/>
  <c r="V174" i="2"/>
  <c r="V178" i="2"/>
  <c r="V182" i="2"/>
  <c r="V186" i="2"/>
  <c r="U160" i="2" l="1"/>
  <c r="T160" i="2"/>
  <c r="S160" i="2"/>
  <c r="U159" i="2"/>
  <c r="T159" i="2"/>
  <c r="S159" i="2"/>
  <c r="U158" i="2"/>
  <c r="T158" i="2"/>
  <c r="S158" i="2"/>
  <c r="U157" i="2"/>
  <c r="T157" i="2"/>
  <c r="S157" i="2"/>
  <c r="U156" i="2"/>
  <c r="T156" i="2"/>
  <c r="S156" i="2"/>
  <c r="U155" i="2"/>
  <c r="T155" i="2"/>
  <c r="S155" i="2"/>
  <c r="U154" i="2"/>
  <c r="T154" i="2"/>
  <c r="S154" i="2"/>
  <c r="U153" i="2"/>
  <c r="T153" i="2"/>
  <c r="S153" i="2"/>
  <c r="U152" i="2"/>
  <c r="T152" i="2"/>
  <c r="S152" i="2"/>
  <c r="U151" i="2"/>
  <c r="T151" i="2"/>
  <c r="S151" i="2"/>
  <c r="U150" i="2"/>
  <c r="T150" i="2"/>
  <c r="S150" i="2"/>
  <c r="U149" i="2"/>
  <c r="T149" i="2"/>
  <c r="S149" i="2"/>
  <c r="U148" i="2"/>
  <c r="T148" i="2"/>
  <c r="S148" i="2"/>
  <c r="U147" i="2"/>
  <c r="T147" i="2"/>
  <c r="S147" i="2"/>
  <c r="U146" i="2"/>
  <c r="T146" i="2"/>
  <c r="S146" i="2"/>
  <c r="U145" i="2"/>
  <c r="T145" i="2"/>
  <c r="S145" i="2"/>
  <c r="U144" i="2"/>
  <c r="T144" i="2"/>
  <c r="S144" i="2"/>
  <c r="U143" i="2"/>
  <c r="T143" i="2"/>
  <c r="S143" i="2"/>
  <c r="U142" i="2"/>
  <c r="T142" i="2"/>
  <c r="S142" i="2"/>
  <c r="U141" i="2"/>
  <c r="T141" i="2"/>
  <c r="S141" i="2"/>
  <c r="U140" i="2"/>
  <c r="T140" i="2"/>
  <c r="S140" i="2"/>
  <c r="U139" i="2"/>
  <c r="T139" i="2"/>
  <c r="S139" i="2"/>
  <c r="U138" i="2"/>
  <c r="T138" i="2"/>
  <c r="S138" i="2"/>
  <c r="U137" i="2"/>
  <c r="T137" i="2"/>
  <c r="S137" i="2"/>
  <c r="U136" i="2"/>
  <c r="T136" i="2"/>
  <c r="S136" i="2"/>
  <c r="U135" i="2"/>
  <c r="T135" i="2"/>
  <c r="S135" i="2"/>
  <c r="U134" i="2"/>
  <c r="T134" i="2"/>
  <c r="S134" i="2"/>
  <c r="U133" i="2"/>
  <c r="T133" i="2"/>
  <c r="S133" i="2"/>
  <c r="U132" i="2"/>
  <c r="T132" i="2"/>
  <c r="S132" i="2"/>
  <c r="U131" i="2"/>
  <c r="T131" i="2"/>
  <c r="S131" i="2"/>
  <c r="U130" i="2"/>
  <c r="T130" i="2"/>
  <c r="S130" i="2"/>
  <c r="V133" i="2" l="1"/>
  <c r="V137" i="2"/>
  <c r="V141" i="2"/>
  <c r="V145" i="2"/>
  <c r="V149" i="2"/>
  <c r="V153" i="2"/>
  <c r="V157" i="2"/>
  <c r="V132" i="2"/>
  <c r="V136" i="2"/>
  <c r="V140" i="2"/>
  <c r="V144" i="2"/>
  <c r="V148" i="2"/>
  <c r="V152" i="2"/>
  <c r="V156" i="2"/>
  <c r="V160" i="2"/>
  <c r="V131" i="2"/>
  <c r="V135" i="2"/>
  <c r="V139" i="2"/>
  <c r="V143" i="2"/>
  <c r="V147" i="2"/>
  <c r="V151" i="2"/>
  <c r="V155" i="2"/>
  <c r="V159" i="2"/>
  <c r="V130" i="2"/>
  <c r="V134" i="2"/>
  <c r="V138" i="2"/>
  <c r="V142" i="2"/>
  <c r="V146" i="2"/>
  <c r="V150" i="2"/>
  <c r="V154" i="2"/>
  <c r="V158" i="2"/>
  <c r="U129" i="2"/>
  <c r="T129" i="2"/>
  <c r="S129" i="2"/>
  <c r="U128" i="2"/>
  <c r="T128" i="2"/>
  <c r="S128" i="2"/>
  <c r="U127" i="2"/>
  <c r="T127" i="2"/>
  <c r="S127" i="2"/>
  <c r="U126" i="2"/>
  <c r="T126" i="2"/>
  <c r="S126" i="2"/>
  <c r="U125" i="2"/>
  <c r="T125" i="2"/>
  <c r="S125" i="2"/>
  <c r="U124" i="2"/>
  <c r="T124" i="2"/>
  <c r="S124" i="2"/>
  <c r="U123" i="2"/>
  <c r="T123" i="2"/>
  <c r="S123" i="2"/>
  <c r="U122" i="2"/>
  <c r="T122" i="2"/>
  <c r="S122" i="2"/>
  <c r="U121" i="2"/>
  <c r="T121" i="2"/>
  <c r="S121" i="2"/>
  <c r="U120" i="2"/>
  <c r="T120" i="2"/>
  <c r="S120" i="2"/>
  <c r="U119" i="2"/>
  <c r="T119" i="2"/>
  <c r="S119" i="2"/>
  <c r="U118" i="2"/>
  <c r="T118" i="2"/>
  <c r="S118" i="2"/>
  <c r="U117" i="2"/>
  <c r="T117" i="2"/>
  <c r="S117" i="2"/>
  <c r="U116" i="2"/>
  <c r="T116" i="2"/>
  <c r="S116" i="2"/>
  <c r="U115" i="2"/>
  <c r="T115" i="2"/>
  <c r="S115" i="2"/>
  <c r="U114" i="2"/>
  <c r="T114" i="2"/>
  <c r="S114" i="2"/>
  <c r="U113" i="2"/>
  <c r="T113" i="2"/>
  <c r="S113" i="2"/>
  <c r="U112" i="2"/>
  <c r="T112" i="2"/>
  <c r="S112" i="2"/>
  <c r="U111" i="2"/>
  <c r="T111" i="2"/>
  <c r="S111" i="2"/>
  <c r="U110" i="2"/>
  <c r="T110" i="2"/>
  <c r="S110" i="2"/>
  <c r="U109" i="2"/>
  <c r="T109" i="2"/>
  <c r="S109" i="2"/>
  <c r="U108" i="2"/>
  <c r="T108" i="2"/>
  <c r="S108" i="2"/>
  <c r="U107" i="2"/>
  <c r="T107" i="2"/>
  <c r="S107" i="2"/>
  <c r="U106" i="2"/>
  <c r="T106" i="2"/>
  <c r="S106" i="2"/>
  <c r="U105" i="2"/>
  <c r="T105" i="2"/>
  <c r="S105" i="2"/>
  <c r="U104" i="2"/>
  <c r="T104" i="2"/>
  <c r="S104" i="2"/>
  <c r="U103" i="2"/>
  <c r="T103" i="2"/>
  <c r="S103" i="2"/>
  <c r="U102" i="2"/>
  <c r="T102" i="2"/>
  <c r="S102" i="2"/>
  <c r="V102" i="2" l="1"/>
  <c r="V106" i="2"/>
  <c r="V110" i="2"/>
  <c r="V114" i="2"/>
  <c r="V118" i="2"/>
  <c r="V122" i="2"/>
  <c r="V126" i="2"/>
  <c r="V105" i="2"/>
  <c r="V113" i="2"/>
  <c r="V129" i="2"/>
  <c r="V104" i="2"/>
  <c r="V112" i="2"/>
  <c r="V116" i="2"/>
  <c r="V120" i="2"/>
  <c r="V124" i="2"/>
  <c r="V128" i="2"/>
  <c r="V103" i="2"/>
  <c r="V107" i="2"/>
  <c r="V111" i="2"/>
  <c r="V115" i="2"/>
  <c r="V119" i="2"/>
  <c r="V123" i="2"/>
  <c r="V127" i="2"/>
  <c r="V109" i="2"/>
  <c r="V117" i="2"/>
  <c r="V121" i="2"/>
  <c r="V125" i="2"/>
  <c r="V108" i="2"/>
  <c r="U101" i="2"/>
  <c r="T101" i="2"/>
  <c r="S101" i="2"/>
  <c r="U100" i="2"/>
  <c r="T100" i="2"/>
  <c r="S100" i="2"/>
  <c r="U99" i="2"/>
  <c r="T99" i="2"/>
  <c r="S99" i="2"/>
  <c r="U98" i="2"/>
  <c r="T98" i="2"/>
  <c r="S98" i="2"/>
  <c r="U97" i="2"/>
  <c r="T97" i="2"/>
  <c r="S97" i="2"/>
  <c r="U96" i="2"/>
  <c r="T96" i="2"/>
  <c r="S96" i="2"/>
  <c r="U95" i="2"/>
  <c r="T95" i="2"/>
  <c r="S95" i="2"/>
  <c r="U94" i="2"/>
  <c r="T94" i="2"/>
  <c r="S94" i="2"/>
  <c r="U93" i="2"/>
  <c r="T93" i="2"/>
  <c r="S93" i="2"/>
  <c r="U92" i="2"/>
  <c r="T92" i="2"/>
  <c r="S92" i="2"/>
  <c r="U91" i="2"/>
  <c r="T91" i="2"/>
  <c r="S91" i="2"/>
  <c r="U90" i="2"/>
  <c r="T90" i="2"/>
  <c r="S90" i="2"/>
  <c r="U89" i="2"/>
  <c r="T89" i="2"/>
  <c r="S89" i="2"/>
  <c r="U88" i="2"/>
  <c r="T88" i="2"/>
  <c r="S88" i="2"/>
  <c r="U87" i="2"/>
  <c r="T87" i="2"/>
  <c r="S87" i="2"/>
  <c r="U86" i="2"/>
  <c r="T86" i="2"/>
  <c r="S86" i="2"/>
  <c r="U85" i="2"/>
  <c r="T85" i="2"/>
  <c r="S85" i="2"/>
  <c r="U84" i="2"/>
  <c r="T84" i="2"/>
  <c r="S84" i="2"/>
  <c r="U83" i="2"/>
  <c r="T83" i="2"/>
  <c r="S83" i="2"/>
  <c r="U82" i="2"/>
  <c r="T82" i="2"/>
  <c r="S82" i="2"/>
  <c r="U81" i="2"/>
  <c r="T81" i="2"/>
  <c r="S81" i="2"/>
  <c r="U80" i="2"/>
  <c r="T80" i="2"/>
  <c r="S80" i="2"/>
  <c r="U79" i="2"/>
  <c r="T79" i="2"/>
  <c r="S79" i="2"/>
  <c r="U78" i="2"/>
  <c r="T78" i="2"/>
  <c r="S78" i="2"/>
  <c r="U77" i="2"/>
  <c r="T77" i="2"/>
  <c r="S77" i="2"/>
  <c r="U76" i="2"/>
  <c r="T76" i="2"/>
  <c r="S76" i="2"/>
  <c r="U75" i="2"/>
  <c r="T75" i="2"/>
  <c r="S75" i="2"/>
  <c r="U74" i="2"/>
  <c r="T74" i="2"/>
  <c r="S74" i="2"/>
  <c r="U73" i="2"/>
  <c r="T73" i="2"/>
  <c r="S73" i="2"/>
  <c r="U72" i="2"/>
  <c r="T72" i="2"/>
  <c r="S72" i="2"/>
  <c r="U71" i="2"/>
  <c r="T71" i="2"/>
  <c r="S71" i="2"/>
  <c r="U70" i="2"/>
  <c r="T70" i="2"/>
  <c r="S70" i="2"/>
  <c r="V70" i="2" l="1"/>
  <c r="V78" i="2"/>
  <c r="V86" i="2"/>
  <c r="V90" i="2"/>
  <c r="V98" i="2"/>
  <c r="V74" i="2"/>
  <c r="V82" i="2"/>
  <c r="V94" i="2"/>
  <c r="V73" i="2"/>
  <c r="V77" i="2"/>
  <c r="V81" i="2"/>
  <c r="V85" i="2"/>
  <c r="V89" i="2"/>
  <c r="V93" i="2"/>
  <c r="V97" i="2"/>
  <c r="V101" i="2"/>
  <c r="V72" i="2"/>
  <c r="V76" i="2"/>
  <c r="V80" i="2"/>
  <c r="V84" i="2"/>
  <c r="V88" i="2"/>
  <c r="V92" i="2"/>
  <c r="V96" i="2"/>
  <c r="V100" i="2"/>
  <c r="V71" i="2"/>
  <c r="V75" i="2"/>
  <c r="V79" i="2"/>
  <c r="V83" i="2"/>
  <c r="V87" i="2"/>
  <c r="V91" i="2"/>
  <c r="V95" i="2"/>
  <c r="V99" i="2"/>
  <c r="T49" i="2"/>
  <c r="U49" i="2"/>
  <c r="T50" i="2"/>
  <c r="U50" i="2"/>
  <c r="T51" i="2"/>
  <c r="U51" i="2"/>
  <c r="T52" i="2"/>
  <c r="U52" i="2"/>
  <c r="T53" i="2"/>
  <c r="U53" i="2"/>
  <c r="T54" i="2"/>
  <c r="U54" i="2"/>
  <c r="T55" i="2"/>
  <c r="U55" i="2"/>
  <c r="T56" i="2"/>
  <c r="U56" i="2"/>
  <c r="T57" i="2"/>
  <c r="U57" i="2"/>
  <c r="T58" i="2"/>
  <c r="U58" i="2"/>
  <c r="T59" i="2"/>
  <c r="U59" i="2"/>
  <c r="T60" i="2"/>
  <c r="U60" i="2"/>
  <c r="T61" i="2"/>
  <c r="U61" i="2"/>
  <c r="T62" i="2"/>
  <c r="U62" i="2"/>
  <c r="T63" i="2"/>
  <c r="U63" i="2"/>
  <c r="T64" i="2"/>
  <c r="U64" i="2"/>
  <c r="T65" i="2"/>
  <c r="U65" i="2"/>
  <c r="T66" i="2"/>
  <c r="U66" i="2"/>
  <c r="T67" i="2"/>
  <c r="U67" i="2"/>
  <c r="T68" i="2"/>
  <c r="U68" i="2"/>
  <c r="T69" i="2"/>
  <c r="U69" i="2"/>
  <c r="U48" i="2" l="1"/>
  <c r="T48" i="2"/>
  <c r="U47" i="2"/>
  <c r="T47" i="2"/>
  <c r="U46" i="2"/>
  <c r="T46" i="2"/>
  <c r="U45" i="2"/>
  <c r="T45" i="2"/>
  <c r="U44" i="2"/>
  <c r="T44" i="2"/>
  <c r="U43" i="2"/>
  <c r="T43" i="2"/>
  <c r="U42" i="2"/>
  <c r="T42" i="2"/>
  <c r="U41" i="2"/>
  <c r="T41" i="2"/>
  <c r="U40" i="2"/>
  <c r="T40" i="2"/>
  <c r="U39" i="2"/>
  <c r="T39" i="2"/>
  <c r="U38" i="2"/>
  <c r="T38" i="2"/>
  <c r="U37" i="2"/>
  <c r="T37" i="2"/>
  <c r="U36" i="2"/>
  <c r="T36" i="2"/>
  <c r="U35" i="2"/>
  <c r="T35" i="2"/>
  <c r="U34" i="2"/>
  <c r="T34" i="2"/>
  <c r="U33" i="2"/>
  <c r="T33" i="2"/>
  <c r="U32" i="2"/>
  <c r="T32" i="2"/>
  <c r="U31" i="2"/>
  <c r="T31" i="2"/>
  <c r="U30" i="2"/>
  <c r="T30" i="2"/>
  <c r="U29" i="2"/>
  <c r="T29" i="2"/>
  <c r="U28" i="2"/>
  <c r="T28" i="2"/>
  <c r="U27" i="2"/>
  <c r="T27" i="2"/>
  <c r="U26" i="2"/>
  <c r="T26" i="2"/>
  <c r="U25" i="2"/>
  <c r="T25" i="2"/>
  <c r="U24" i="2"/>
  <c r="T24" i="2"/>
  <c r="U23" i="2"/>
  <c r="T23" i="2"/>
  <c r="U22" i="2"/>
  <c r="T22" i="2"/>
  <c r="U21" i="2"/>
  <c r="T21" i="2"/>
  <c r="U20" i="2"/>
  <c r="T20" i="2"/>
  <c r="U19" i="2"/>
  <c r="T19" i="2"/>
  <c r="U18" i="2"/>
  <c r="T18" i="2"/>
  <c r="U17" i="2"/>
  <c r="T17" i="2"/>
  <c r="U16" i="2"/>
  <c r="T16" i="2"/>
  <c r="U15" i="2"/>
  <c r="T15" i="2"/>
  <c r="U14" i="2"/>
  <c r="T14" i="2"/>
  <c r="U13" i="2"/>
  <c r="T13" i="2"/>
  <c r="U12" i="2"/>
  <c r="T12" i="2"/>
  <c r="U11" i="2"/>
  <c r="T11" i="2"/>
  <c r="U10" i="2"/>
  <c r="T10" i="2"/>
  <c r="U9" i="2"/>
  <c r="T9" i="2"/>
  <c r="S10" i="2" l="1"/>
  <c r="V10" i="2" s="1"/>
  <c r="S11" i="2"/>
  <c r="V11" i="2" s="1"/>
  <c r="S12" i="2"/>
  <c r="V12" i="2" s="1"/>
  <c r="S13" i="2"/>
  <c r="V13" i="2" s="1"/>
  <c r="S14" i="2"/>
  <c r="V14" i="2" s="1"/>
  <c r="S15" i="2"/>
  <c r="V15" i="2" s="1"/>
  <c r="S16" i="2"/>
  <c r="V16" i="2" s="1"/>
  <c r="S17" i="2"/>
  <c r="V17" i="2" s="1"/>
  <c r="S18" i="2"/>
  <c r="V18" i="2" s="1"/>
  <c r="S19" i="2"/>
  <c r="V19" i="2" s="1"/>
  <c r="S20" i="2"/>
  <c r="V20" i="2" s="1"/>
  <c r="S21" i="2"/>
  <c r="V21" i="2" s="1"/>
  <c r="S22" i="2"/>
  <c r="V22" i="2" s="1"/>
  <c r="S23" i="2"/>
  <c r="V23" i="2" s="1"/>
  <c r="S24" i="2"/>
  <c r="V24" i="2" s="1"/>
  <c r="S25" i="2"/>
  <c r="V25" i="2" s="1"/>
  <c r="S26" i="2"/>
  <c r="V26" i="2" s="1"/>
  <c r="S27" i="2"/>
  <c r="V27" i="2" s="1"/>
  <c r="S28" i="2"/>
  <c r="V28" i="2" s="1"/>
  <c r="S29" i="2"/>
  <c r="V29" i="2" s="1"/>
  <c r="S30" i="2"/>
  <c r="V30" i="2" s="1"/>
  <c r="S31" i="2"/>
  <c r="V31" i="2" s="1"/>
  <c r="S32" i="2"/>
  <c r="V32" i="2" s="1"/>
  <c r="S33" i="2"/>
  <c r="V33" i="2" s="1"/>
  <c r="S34" i="2"/>
  <c r="V34" i="2" s="1"/>
  <c r="S35" i="2"/>
  <c r="V35" i="2" s="1"/>
  <c r="S36" i="2"/>
  <c r="V36" i="2" s="1"/>
  <c r="S37" i="2"/>
  <c r="V37" i="2" s="1"/>
  <c r="S38" i="2"/>
  <c r="V38" i="2" s="1"/>
  <c r="S39" i="2"/>
  <c r="V39" i="2" s="1"/>
  <c r="S40" i="2"/>
  <c r="V40" i="2" s="1"/>
  <c r="S41" i="2"/>
  <c r="V41" i="2" s="1"/>
  <c r="S42" i="2"/>
  <c r="V42" i="2" s="1"/>
  <c r="S43" i="2"/>
  <c r="V43" i="2" s="1"/>
  <c r="S44" i="2"/>
  <c r="V44" i="2" s="1"/>
  <c r="S45" i="2"/>
  <c r="V45" i="2" s="1"/>
  <c r="S46" i="2"/>
  <c r="V46" i="2" s="1"/>
  <c r="S47" i="2"/>
  <c r="V47" i="2" s="1"/>
  <c r="S48" i="2"/>
  <c r="V48" i="2" s="1"/>
  <c r="S49" i="2"/>
  <c r="V49" i="2" s="1"/>
  <c r="S50" i="2"/>
  <c r="V50" i="2" s="1"/>
  <c r="S51" i="2"/>
  <c r="V51" i="2" s="1"/>
  <c r="S52" i="2"/>
  <c r="V52" i="2" s="1"/>
  <c r="S53" i="2"/>
  <c r="V53" i="2" s="1"/>
  <c r="S54" i="2"/>
  <c r="V54" i="2" s="1"/>
  <c r="S55" i="2"/>
  <c r="V55" i="2" s="1"/>
  <c r="S56" i="2"/>
  <c r="V56" i="2" s="1"/>
  <c r="S57" i="2"/>
  <c r="V57" i="2" s="1"/>
  <c r="S58" i="2"/>
  <c r="V58" i="2" s="1"/>
  <c r="S59" i="2"/>
  <c r="V59" i="2" s="1"/>
  <c r="S60" i="2"/>
  <c r="V60" i="2" s="1"/>
  <c r="S61" i="2"/>
  <c r="V61" i="2" s="1"/>
  <c r="S62" i="2"/>
  <c r="V62" i="2" s="1"/>
  <c r="S63" i="2"/>
  <c r="V63" i="2" s="1"/>
  <c r="S64" i="2"/>
  <c r="V64" i="2" s="1"/>
  <c r="S65" i="2"/>
  <c r="V65" i="2" s="1"/>
  <c r="S66" i="2"/>
  <c r="V66" i="2" s="1"/>
  <c r="S67" i="2"/>
  <c r="V67" i="2" s="1"/>
  <c r="S68" i="2"/>
  <c r="V68" i="2" s="1"/>
  <c r="S69" i="2"/>
  <c r="V69" i="2" s="1"/>
  <c r="S9" i="2"/>
  <c r="V9" i="2" s="1"/>
</calcChain>
</file>

<file path=xl/comments1.xml><?xml version="1.0" encoding="utf-8"?>
<comments xmlns="http://schemas.openxmlformats.org/spreadsheetml/2006/main">
  <authors>
    <author>Admin</author>
  </authors>
  <commentList>
    <comment ref="S31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điểm 3 môn của 3 lần khác nhau????</t>
        </r>
      </text>
    </comment>
    <comment ref="S32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điểm 3 môn của 3 lần khác nhau????</t>
        </r>
      </text>
    </comment>
    <comment ref="P87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nhập điểm qua điện thoại ngày 09/9</t>
        </r>
      </text>
    </comment>
  </commentList>
</comments>
</file>

<file path=xl/sharedStrings.xml><?xml version="1.0" encoding="utf-8"?>
<sst xmlns="http://schemas.openxmlformats.org/spreadsheetml/2006/main" count="1177" uniqueCount="576">
  <si>
    <t>Mã hồ sơ</t>
  </si>
  <si>
    <t>Họ tên</t>
  </si>
  <si>
    <t>Giới tính</t>
  </si>
  <si>
    <t>Ngày sinh</t>
  </si>
  <si>
    <t>CMND</t>
  </si>
  <si>
    <t>Mã tỉnh</t>
  </si>
  <si>
    <t>Mã huyện</t>
  </si>
  <si>
    <t>KV ưu tiên</t>
  </si>
  <si>
    <t>ĐT ưu tiên</t>
  </si>
  <si>
    <t>Toán</t>
  </si>
  <si>
    <t>Lý</t>
  </si>
  <si>
    <t>Hóa</t>
  </si>
  <si>
    <t>Anh</t>
  </si>
  <si>
    <t>Văn</t>
  </si>
  <si>
    <t>Sử</t>
  </si>
  <si>
    <t>Địa</t>
  </si>
  <si>
    <t>Lê Thị Kim Tính</t>
  </si>
  <si>
    <t>Nữ</t>
  </si>
  <si>
    <t>19/04/2002</t>
  </si>
  <si>
    <t>KV2-NT</t>
  </si>
  <si>
    <t>Báo chí</t>
  </si>
  <si>
    <t>Nguyễn Nhân Ái</t>
  </si>
  <si>
    <t>04/10/2002</t>
  </si>
  <si>
    <t>01272</t>
  </si>
  <si>
    <t>Quan hệ công chúng</t>
  </si>
  <si>
    <t>01273</t>
  </si>
  <si>
    <t>Trương Thị Kiều My</t>
  </si>
  <si>
    <t>07/06/2002</t>
  </si>
  <si>
    <t>KV2</t>
  </si>
  <si>
    <t>01274</t>
  </si>
  <si>
    <t>Trần Lý Hồng Vy</t>
  </si>
  <si>
    <t>07/12/2002</t>
  </si>
  <si>
    <t>079302014809</t>
  </si>
  <si>
    <t>KV3</t>
  </si>
  <si>
    <t>Nam</t>
  </si>
  <si>
    <t>Thiết kế đồ họa</t>
  </si>
  <si>
    <t>01276</t>
  </si>
  <si>
    <t>Quay phim</t>
  </si>
  <si>
    <t>01277</t>
  </si>
  <si>
    <t>01278</t>
  </si>
  <si>
    <t>Nguyễn Thanh Huy</t>
  </si>
  <si>
    <t>22/06/1995</t>
  </si>
  <si>
    <t>01280</t>
  </si>
  <si>
    <t>Nguyễn Cao Dũng</t>
  </si>
  <si>
    <t>20/04/2001</t>
  </si>
  <si>
    <t>01281</t>
  </si>
  <si>
    <t>Huỳnh Quốc Tâm</t>
  </si>
  <si>
    <t>KV1</t>
  </si>
  <si>
    <t>Huỳnh Kim Thi</t>
  </si>
  <si>
    <t>14/10/2001</t>
  </si>
  <si>
    <t>01283</t>
  </si>
  <si>
    <t>Dương Trúc Lam</t>
  </si>
  <si>
    <t>02/08/2002</t>
  </si>
  <si>
    <t>01284</t>
  </si>
  <si>
    <t>Nguyễn Trần Hữu Tài</t>
  </si>
  <si>
    <t>23/05/2002</t>
  </si>
  <si>
    <t>Trần Thanh Xuân</t>
  </si>
  <si>
    <t>01/06/2002</t>
  </si>
  <si>
    <t>079302017309</t>
  </si>
  <si>
    <t>01287</t>
  </si>
  <si>
    <t>01288</t>
  </si>
  <si>
    <t>Nguyễn Trần Như Ý</t>
  </si>
  <si>
    <t>09/06/2001</t>
  </si>
  <si>
    <t>079301027202</t>
  </si>
  <si>
    <t>Lê Trọng Huy</t>
  </si>
  <si>
    <t>06/07/2002</t>
  </si>
  <si>
    <t>01294</t>
  </si>
  <si>
    <t>Phan Thảo Nghi</t>
  </si>
  <si>
    <t>19/07/2000</t>
  </si>
  <si>
    <t>Truyền thông đa phương tiện</t>
  </si>
  <si>
    <t>01295</t>
  </si>
  <si>
    <t>06/11/2002</t>
  </si>
  <si>
    <t>079302028359</t>
  </si>
  <si>
    <t>01296</t>
  </si>
  <si>
    <t>Lê Thị Minh Tâm</t>
  </si>
  <si>
    <t>02/02/2000</t>
  </si>
  <si>
    <t>01297</t>
  </si>
  <si>
    <t>Nguyễn Thị Hoàng Yến</t>
  </si>
  <si>
    <t>01298</t>
  </si>
  <si>
    <t>Lương Thị Mỹ Hằng</t>
  </si>
  <si>
    <t>21/11/2002</t>
  </si>
  <si>
    <t>079302008744</t>
  </si>
  <si>
    <t>01299</t>
  </si>
  <si>
    <t>Đặng Ngọc Thiên</t>
  </si>
  <si>
    <t>15/05/1996</t>
  </si>
  <si>
    <t>01301</t>
  </si>
  <si>
    <t>Nguyễn Trần Trúc Anh</t>
  </si>
  <si>
    <t>04/05/2002</t>
  </si>
  <si>
    <t>079302010296</t>
  </si>
  <si>
    <t>01303</t>
  </si>
  <si>
    <t>Nguyễn Đức Nhật Trường</t>
  </si>
  <si>
    <t>27/10/2002</t>
  </si>
  <si>
    <t>077202006199</t>
  </si>
  <si>
    <t>01304</t>
  </si>
  <si>
    <t>12/03/2002</t>
  </si>
  <si>
    <t>0739302011672</t>
  </si>
  <si>
    <t>18/12/2001</t>
  </si>
  <si>
    <t>01306</t>
  </si>
  <si>
    <t>Nguyễn Ngọc Mỹ Tâm</t>
  </si>
  <si>
    <t>21/01/2002</t>
  </si>
  <si>
    <t>079302008383</t>
  </si>
  <si>
    <t>20/12/1997</t>
  </si>
  <si>
    <t>01308</t>
  </si>
  <si>
    <t>Nguyễn Châu Thanh Huyền</t>
  </si>
  <si>
    <t>01309</t>
  </si>
  <si>
    <t>01310</t>
  </si>
  <si>
    <t>01311</t>
  </si>
  <si>
    <t>09/10/2002</t>
  </si>
  <si>
    <t>01312</t>
  </si>
  <si>
    <t>Nguyễn Thị Thanh Huyền</t>
  </si>
  <si>
    <t>10/05/2002</t>
  </si>
  <si>
    <t>077302003899</t>
  </si>
  <si>
    <t>01313</t>
  </si>
  <si>
    <t xml:space="preserve">Nguyễn Bá Duy </t>
  </si>
  <si>
    <t>13/04/2002</t>
  </si>
  <si>
    <t>001202001261</t>
  </si>
  <si>
    <t>01314</t>
  </si>
  <si>
    <t>01315</t>
  </si>
  <si>
    <t>01316</t>
  </si>
  <si>
    <t>Nguyễn Thị Tuyết Nương</t>
  </si>
  <si>
    <t>01317</t>
  </si>
  <si>
    <t>Đặng Minh Trí</t>
  </si>
  <si>
    <t>16/02/2002</t>
  </si>
  <si>
    <t>072202005817</t>
  </si>
  <si>
    <t>01318</t>
  </si>
  <si>
    <t>Phan Ngọc Thanh Thảo</t>
  </si>
  <si>
    <t>27/02/2002</t>
  </si>
  <si>
    <t>079302022173</t>
  </si>
  <si>
    <t>01319</t>
  </si>
  <si>
    <t>01320</t>
  </si>
  <si>
    <t>Huỳnh Thị Hồng Ngân</t>
  </si>
  <si>
    <t>05/12/2002</t>
  </si>
  <si>
    <t>074302000172</t>
  </si>
  <si>
    <t>01321</t>
  </si>
  <si>
    <t>01322</t>
  </si>
  <si>
    <t>Lê Thị Thanh Hòa</t>
  </si>
  <si>
    <t>01323</t>
  </si>
  <si>
    <t>Lê Thị Ngân Hà</t>
  </si>
  <si>
    <t>07/10/2001</t>
  </si>
  <si>
    <t>01324</t>
  </si>
  <si>
    <t>19/11/2001</t>
  </si>
  <si>
    <t>072201000446</t>
  </si>
  <si>
    <t>01325</t>
  </si>
  <si>
    <t>Nguyễn Thị Huỳnh Nhi</t>
  </si>
  <si>
    <t>10/01/2002</t>
  </si>
  <si>
    <t>079302021844</t>
  </si>
  <si>
    <t>01326</t>
  </si>
  <si>
    <t>Nguyễn Văn Thuận</t>
  </si>
  <si>
    <t>01/01/2002</t>
  </si>
  <si>
    <t>01327</t>
  </si>
  <si>
    <t>Trịnh Gia Hân</t>
  </si>
  <si>
    <t>15/11/2000</t>
  </si>
  <si>
    <t>025973669</t>
  </si>
  <si>
    <t>01328</t>
  </si>
  <si>
    <t>29/07/2002</t>
  </si>
  <si>
    <t>01329</t>
  </si>
  <si>
    <t>19/08/2002</t>
  </si>
  <si>
    <t>01330</t>
  </si>
  <si>
    <t>Lê Huỳnh Ngọc Thùy</t>
  </si>
  <si>
    <t>03/04/1999</t>
  </si>
  <si>
    <t>025960518</t>
  </si>
  <si>
    <t>01331</t>
  </si>
  <si>
    <t>Nguyễn Ngọc Kiều Khanh</t>
  </si>
  <si>
    <t>01332</t>
  </si>
  <si>
    <t>Quách Thanh Nhàn</t>
  </si>
  <si>
    <t>12/06/2002</t>
  </si>
  <si>
    <t>01333</t>
  </si>
  <si>
    <t>Trần Thị Bảo Vi</t>
  </si>
  <si>
    <t>025973797</t>
  </si>
  <si>
    <t>01334</t>
  </si>
  <si>
    <t>01335</t>
  </si>
  <si>
    <t xml:space="preserve">Lương Thị Hạnh Nhi </t>
  </si>
  <si>
    <t>01336</t>
  </si>
  <si>
    <t>Nguyễn Phạm Thùy Trang</t>
  </si>
  <si>
    <t>08/03/2001</t>
  </si>
  <si>
    <t>079301013628</t>
  </si>
  <si>
    <t>Trần Nhật Thư</t>
  </si>
  <si>
    <t>01338</t>
  </si>
  <si>
    <t>01339</t>
  </si>
  <si>
    <t>10/08/2002</t>
  </si>
  <si>
    <t>01341</t>
  </si>
  <si>
    <t>01342</t>
  </si>
  <si>
    <t>Đồng Trần Quốc Dũng</t>
  </si>
  <si>
    <t>12/12/2001</t>
  </si>
  <si>
    <t>079201015209</t>
  </si>
  <si>
    <t>01343</t>
  </si>
  <si>
    <t>Thiều Thị Thuỳ Trang</t>
  </si>
  <si>
    <t>22/08/2001</t>
  </si>
  <si>
    <t>01344</t>
  </si>
  <si>
    <t>Phạm Khả Vy</t>
  </si>
  <si>
    <t>21/02/2002</t>
  </si>
  <si>
    <t>Trần Huy Hoàng</t>
  </si>
  <si>
    <t>27/08/2002</t>
  </si>
  <si>
    <t>01346</t>
  </si>
  <si>
    <t>01347</t>
  </si>
  <si>
    <t>01348</t>
  </si>
  <si>
    <t>Tạ Quốc Thịnh</t>
  </si>
  <si>
    <t>22/07/2001</t>
  </si>
  <si>
    <t>01349</t>
  </si>
  <si>
    <t>Phạm Hoàng Long</t>
  </si>
  <si>
    <t>05/10/2002</t>
  </si>
  <si>
    <t>079202032582</t>
  </si>
  <si>
    <t>13/03/2002</t>
  </si>
  <si>
    <t>14/04/2002</t>
  </si>
  <si>
    <t>30/07/2000</t>
  </si>
  <si>
    <t>01/05/2000</t>
  </si>
  <si>
    <t>10/07/2002</t>
  </si>
  <si>
    <t>09/04/2002</t>
  </si>
  <si>
    <t>STT</t>
  </si>
  <si>
    <t>Bùi Thị Tú Uyên</t>
  </si>
  <si>
    <t>Hà Thị Thanh Tuyền</t>
  </si>
  <si>
    <t>Lâm Vũ Cầu</t>
  </si>
  <si>
    <t>Lê Thị Khánh Chi</t>
  </si>
  <si>
    <t>Nguyễn Thị Kim Thảo</t>
  </si>
  <si>
    <t>Nguyễn Thị Ngọc Thuận</t>
  </si>
  <si>
    <t>Phan Quốc Toản</t>
  </si>
  <si>
    <t>Trần Đăng Khoa</t>
  </si>
  <si>
    <t>Điểm khu vực</t>
  </si>
  <si>
    <t>Điểm đối tượng</t>
  </si>
  <si>
    <t>Tổng điểm xét tuyển</t>
  </si>
  <si>
    <t>TRƯỜNG CAO ĐẲNG PHÁT THANH - TRUYỀN HÌNH II</t>
  </si>
  <si>
    <t>DANH SÁCH THÍ SINH TRÚNG TUYỂN CAO ĐẲNG - TS2020</t>
  </si>
  <si>
    <t>Điểm chuẩn xét trúng tuyển: 15.0 điểm</t>
  </si>
  <si>
    <r>
      <t xml:space="preserve">Thời gian đăng ký nhập học: </t>
    </r>
    <r>
      <rPr>
        <b/>
        <sz val="11"/>
        <color theme="1"/>
        <rFont val="Calibri"/>
        <family val="2"/>
      </rPr>
      <t>đăng ký nhập học ngay</t>
    </r>
    <r>
      <rPr>
        <sz val="11"/>
        <color theme="1"/>
        <rFont val="Calibri"/>
        <family val="2"/>
      </rPr>
      <t>. Thí sinh xem danh sách trúng tuyển và thông tin đăng ký nhập học, chuẩn bị hồ sơ, đến trường nhận giấy báo trúng tuyển và đăng ký nhập học.</t>
    </r>
  </si>
  <si>
    <t>Ngành trúng tuyển</t>
  </si>
  <si>
    <t>Tổng điểm theo tổ hợp môn</t>
  </si>
  <si>
    <t>CN kỹ thuật điện tử, truyền thông</t>
  </si>
  <si>
    <t>PCT. HỘI ĐỒNG TUYỂN SINH</t>
  </si>
  <si>
    <t>PHÓ HIỆU TRƯỞNG</t>
  </si>
  <si>
    <t>Cao Văn Trực</t>
  </si>
  <si>
    <t>(Xét tuyển đợt 2, thí sinh nộp hồ sơ từ ngày 01/09/2020 đến ngày 15/09/2020)</t>
  </si>
  <si>
    <t>01350</t>
  </si>
  <si>
    <t xml:space="preserve">Nguyễn Kim Ngân </t>
  </si>
  <si>
    <t>06/02/2002</t>
  </si>
  <si>
    <t>01351</t>
  </si>
  <si>
    <t>01354</t>
  </si>
  <si>
    <t xml:space="preserve">Trịnh Minh Thùy </t>
  </si>
  <si>
    <t>18/07/2002</t>
  </si>
  <si>
    <t>092302002351</t>
  </si>
  <si>
    <t>01357</t>
  </si>
  <si>
    <t>Đặng Thị Bích Tiền</t>
  </si>
  <si>
    <t>15/01/2002</t>
  </si>
  <si>
    <t>01359</t>
  </si>
  <si>
    <t>Nguyễn Thị Thanh Thảo</t>
  </si>
  <si>
    <t>01/11/2002</t>
  </si>
  <si>
    <t>01360</t>
  </si>
  <si>
    <t>Nguyễn Thị Ngọc Thúy</t>
  </si>
  <si>
    <t>05/01/2002</t>
  </si>
  <si>
    <t>01361</t>
  </si>
  <si>
    <t>Phạm Thị Kim Oanh</t>
  </si>
  <si>
    <t>20/07/2002</t>
  </si>
  <si>
    <t>01362</t>
  </si>
  <si>
    <t>01363</t>
  </si>
  <si>
    <t>Chung Kim Hiếu</t>
  </si>
  <si>
    <t>079302017190</t>
  </si>
  <si>
    <t>01366</t>
  </si>
  <si>
    <t>Ngô Nguyễn Bảo Trân</t>
  </si>
  <si>
    <t>30/11/2002</t>
  </si>
  <si>
    <t>079302031893</t>
  </si>
  <si>
    <t>01367</t>
  </si>
  <si>
    <t>Đinh Thị Kim Ngọc</t>
  </si>
  <si>
    <t>05/07/1999</t>
  </si>
  <si>
    <t>079199004151</t>
  </si>
  <si>
    <t>01368</t>
  </si>
  <si>
    <t>Nguyễn Trần Phước Vi</t>
  </si>
  <si>
    <t>05/09/2000</t>
  </si>
  <si>
    <t>077300004621</t>
  </si>
  <si>
    <t>01369</t>
  </si>
  <si>
    <t>Lê Trần Kỳ Anh</t>
  </si>
  <si>
    <t>24/10/2002</t>
  </si>
  <si>
    <t>01371</t>
  </si>
  <si>
    <t>Bùi Việt Anh</t>
  </si>
  <si>
    <t>21/03/2000</t>
  </si>
  <si>
    <t>034200010977</t>
  </si>
  <si>
    <t>01372</t>
  </si>
  <si>
    <t xml:space="preserve">Lương Thị Kim Phượng </t>
  </si>
  <si>
    <t>01373</t>
  </si>
  <si>
    <t>01374</t>
  </si>
  <si>
    <t>Nguyễn Minh Trí</t>
  </si>
  <si>
    <t>27/08/2000</t>
  </si>
  <si>
    <t>07200000121</t>
  </si>
  <si>
    <t>01375</t>
  </si>
  <si>
    <t>Tống Vũ Thùy Linh</t>
  </si>
  <si>
    <t>20/03/2002</t>
  </si>
  <si>
    <t>01376</t>
  </si>
  <si>
    <t>Nguyễn Thị Bích Ngân</t>
  </si>
  <si>
    <t>01377</t>
  </si>
  <si>
    <t>Nguyễn Quốc Dũng</t>
  </si>
  <si>
    <t>23/01/2000</t>
  </si>
  <si>
    <t>01378</t>
  </si>
  <si>
    <t>Nguyễn Huy Phương</t>
  </si>
  <si>
    <t>08/10/2002</t>
  </si>
  <si>
    <t>079202033070</t>
  </si>
  <si>
    <t>01379</t>
  </si>
  <si>
    <t>Huỳnh Lâm Thanh Trúc</t>
  </si>
  <si>
    <t>10/02/2002</t>
  </si>
  <si>
    <t>079302013720</t>
  </si>
  <si>
    <t>01380</t>
  </si>
  <si>
    <t>Nguyễn Văn Tùng</t>
  </si>
  <si>
    <t>01381</t>
  </si>
  <si>
    <t>Hồ Thị Thanh Trang</t>
  </si>
  <si>
    <t>08/03/2002</t>
  </si>
  <si>
    <t>01382</t>
  </si>
  <si>
    <t>Trương Thành Đông</t>
  </si>
  <si>
    <t>07/03/1999</t>
  </si>
  <si>
    <t>01383</t>
  </si>
  <si>
    <t>Huỳnh Bảo Ngọc</t>
  </si>
  <si>
    <t>01/08/2002</t>
  </si>
  <si>
    <t>079302023534</t>
  </si>
  <si>
    <t>01384</t>
  </si>
  <si>
    <t>Lê Thị Thanh Thảo</t>
  </si>
  <si>
    <t>08/06/2000</t>
  </si>
  <si>
    <t>077300000929</t>
  </si>
  <si>
    <t>01385</t>
  </si>
  <si>
    <t>Nguyễn Phước Ngọc Duy</t>
  </si>
  <si>
    <t>20/08/2002</t>
  </si>
  <si>
    <t>079202022036</t>
  </si>
  <si>
    <t>01386</t>
  </si>
  <si>
    <t>Nguyễn Thị Vân Quỳnh</t>
  </si>
  <si>
    <t>079302033889</t>
  </si>
  <si>
    <t>01387</t>
  </si>
  <si>
    <t>Nguyễn Thanh Phong</t>
  </si>
  <si>
    <t>03/09/2002</t>
  </si>
  <si>
    <t>01390</t>
  </si>
  <si>
    <t>01391</t>
  </si>
  <si>
    <t>Phạm Thành Đạt</t>
  </si>
  <si>
    <t>01/05/1995</t>
  </si>
  <si>
    <t>01392</t>
  </si>
  <si>
    <t>Nguyễn Lê Thiện Trung</t>
  </si>
  <si>
    <t>04/05/1995</t>
  </si>
  <si>
    <t>01394</t>
  </si>
  <si>
    <t>Nguyễn Thị Quỳnh Như</t>
  </si>
  <si>
    <t>27/04/2002</t>
  </si>
  <si>
    <t>01395</t>
  </si>
  <si>
    <t>Trương Thị Ngọc Yến</t>
  </si>
  <si>
    <t>22/02/2002</t>
  </si>
  <si>
    <t>0355677503</t>
  </si>
  <si>
    <t>01396</t>
  </si>
  <si>
    <t xml:space="preserve">Lý Khả Nhi </t>
  </si>
  <si>
    <t>07/03/2002</t>
  </si>
  <si>
    <t>072302005371</t>
  </si>
  <si>
    <t>01398</t>
  </si>
  <si>
    <t>Mai Thị Huệ Linh</t>
  </si>
  <si>
    <t>01399</t>
  </si>
  <si>
    <t>Trần Khánh Toàn</t>
  </si>
  <si>
    <t>11/04/2000</t>
  </si>
  <si>
    <t>01400</t>
  </si>
  <si>
    <t xml:space="preserve">Bùi Thị Thanh Duyên </t>
  </si>
  <si>
    <t>07/02/2002</t>
  </si>
  <si>
    <t>01403</t>
  </si>
  <si>
    <t>Sử Thị Cẩm Tú</t>
  </si>
  <si>
    <t>03/08/2002</t>
  </si>
  <si>
    <t>01404</t>
  </si>
  <si>
    <t>Phan Thị Kim Nga</t>
  </si>
  <si>
    <t>24/12/2002</t>
  </si>
  <si>
    <t>01405</t>
  </si>
  <si>
    <t>Hồ Hằng Chi</t>
  </si>
  <si>
    <t>01406</t>
  </si>
  <si>
    <t xml:space="preserve"> Lê Thị Minh Tâm</t>
  </si>
  <si>
    <t>01407</t>
  </si>
  <si>
    <t>Nguyễn Đăng Khoa</t>
  </si>
  <si>
    <t>15/03/2002</t>
  </si>
  <si>
    <t>079202020536</t>
  </si>
  <si>
    <t>01408</t>
  </si>
  <si>
    <t xml:space="preserve">Phan Ngọc Giàu </t>
  </si>
  <si>
    <t>15/03/1999</t>
  </si>
  <si>
    <t>01409</t>
  </si>
  <si>
    <t>Lê Thương Tín</t>
  </si>
  <si>
    <t>14/11/2002</t>
  </si>
  <si>
    <t>01410</t>
  </si>
  <si>
    <t>Trần Thanh Tùng</t>
  </si>
  <si>
    <t>24/03/2002</t>
  </si>
  <si>
    <t>01411</t>
  </si>
  <si>
    <t>Châu Văn Tân</t>
  </si>
  <si>
    <t>28/01/2002</t>
  </si>
  <si>
    <t>01412</t>
  </si>
  <si>
    <t>Lê Thị Mỹ Thùy</t>
  </si>
  <si>
    <t>27/11/2002</t>
  </si>
  <si>
    <t>01413</t>
  </si>
  <si>
    <t>Nguyễn Lê Phương Uyên</t>
  </si>
  <si>
    <t>26/02/2002</t>
  </si>
  <si>
    <t>079302010053</t>
  </si>
  <si>
    <t>01414</t>
  </si>
  <si>
    <t>Trần Thị Mỹ Huyền</t>
  </si>
  <si>
    <t>07/09/2001</t>
  </si>
  <si>
    <t>01415</t>
  </si>
  <si>
    <t>Nguyễn Thị Thuỳ Trang</t>
  </si>
  <si>
    <t>25/02/2002</t>
  </si>
  <si>
    <t>01416</t>
  </si>
  <si>
    <t>Đinh Quỳnh Bảo Ngọc</t>
  </si>
  <si>
    <t>079302004037</t>
  </si>
  <si>
    <t>01417</t>
  </si>
  <si>
    <t>Nguyễn Thị Diễm Thảo</t>
  </si>
  <si>
    <t>13/12/2002</t>
  </si>
  <si>
    <t>01418</t>
  </si>
  <si>
    <t>Lê Phạm Trung Quân</t>
  </si>
  <si>
    <t>12/09/2002</t>
  </si>
  <si>
    <t>079202018887</t>
  </si>
  <si>
    <t>01419</t>
  </si>
  <si>
    <t>Tạ Thành Đạt</t>
  </si>
  <si>
    <t>3/10/2002</t>
  </si>
  <si>
    <t>079202011424</t>
  </si>
  <si>
    <t>01420</t>
  </si>
  <si>
    <t>Nguyễn Thiện An</t>
  </si>
  <si>
    <t>26/11/2002</t>
  </si>
  <si>
    <t>01421</t>
  </si>
  <si>
    <t>Lê Nguyễn Thúy Vy</t>
  </si>
  <si>
    <t>18/08/2002</t>
  </si>
  <si>
    <t>092302003655</t>
  </si>
  <si>
    <t>01422</t>
  </si>
  <si>
    <t>26/06/2002</t>
  </si>
  <si>
    <t>01423</t>
  </si>
  <si>
    <t>Đoàn Thị Thu Hằng</t>
  </si>
  <si>
    <t>01424</t>
  </si>
  <si>
    <t>Nguyễn Minh Long</t>
  </si>
  <si>
    <t>02/02/1977</t>
  </si>
  <si>
    <t>01426</t>
  </si>
  <si>
    <t>Nguyễn Thị Kim Hậu</t>
  </si>
  <si>
    <t>25/10/2002</t>
  </si>
  <si>
    <t>01427</t>
  </si>
  <si>
    <t xml:space="preserve">Nguyễn Hoàng Phú </t>
  </si>
  <si>
    <t>17/10/2002</t>
  </si>
  <si>
    <t>01428</t>
  </si>
  <si>
    <t>Nguyễn Hoàng Duy</t>
  </si>
  <si>
    <t>16/09/1999</t>
  </si>
  <si>
    <t>01429</t>
  </si>
  <si>
    <t>Vi Tiểu Nguyên</t>
  </si>
  <si>
    <t>16/09/2002</t>
  </si>
  <si>
    <t>01430</t>
  </si>
  <si>
    <t>Nguyễn Trần Hồng Phúc</t>
  </si>
  <si>
    <t>01/04/2001</t>
  </si>
  <si>
    <t>01431</t>
  </si>
  <si>
    <t>01433</t>
  </si>
  <si>
    <t>Nguyễn Thị Thảo Quyên</t>
  </si>
  <si>
    <t>03/10/2002</t>
  </si>
  <si>
    <t>01434</t>
  </si>
  <si>
    <t>26/08/2002</t>
  </si>
  <si>
    <t>01435</t>
  </si>
  <si>
    <t>27/12/2001</t>
  </si>
  <si>
    <t>01436</t>
  </si>
  <si>
    <t>Lê Thái Hưng</t>
  </si>
  <si>
    <t>20/02/2002</t>
  </si>
  <si>
    <t>01437</t>
  </si>
  <si>
    <t>Lâm Trần Hoàng Huy</t>
  </si>
  <si>
    <t>01/01/1997</t>
  </si>
  <si>
    <t>01438</t>
  </si>
  <si>
    <t>Nguyễn Văn Tâm</t>
  </si>
  <si>
    <t>29/09/1976</t>
  </si>
  <si>
    <t>01439</t>
  </si>
  <si>
    <t>Trần Hoài Kim Ngân</t>
  </si>
  <si>
    <t>25/08/2001</t>
  </si>
  <si>
    <t>01440</t>
  </si>
  <si>
    <t>Cao Thị Thanh Tâm</t>
  </si>
  <si>
    <t>29/01/2002</t>
  </si>
  <si>
    <t>01441</t>
  </si>
  <si>
    <t>Hàng Thị Trúc Giang</t>
  </si>
  <si>
    <t>23/06/2002</t>
  </si>
  <si>
    <t>01443</t>
  </si>
  <si>
    <t>Võ Thị Thanh Mai</t>
  </si>
  <si>
    <t>14/06/2002</t>
  </si>
  <si>
    <t>01444</t>
  </si>
  <si>
    <t>Đỗ Ngọc Danh</t>
  </si>
  <si>
    <t>15/08/2002</t>
  </si>
  <si>
    <t>01445</t>
  </si>
  <si>
    <t>Sú Quang My</t>
  </si>
  <si>
    <t>12/06/2000</t>
  </si>
  <si>
    <t>01446</t>
  </si>
  <si>
    <t>Thái Đắc Trường Vũ</t>
  </si>
  <si>
    <t>10/04/2002</t>
  </si>
  <si>
    <t>01449</t>
  </si>
  <si>
    <t>Đoàn Văn Dóng</t>
  </si>
  <si>
    <t>15/05/1999</t>
  </si>
  <si>
    <t>01450</t>
  </si>
  <si>
    <t>Nguyễn Thị Thu Hương</t>
  </si>
  <si>
    <t>01/01/2001</t>
  </si>
  <si>
    <t>01451</t>
  </si>
  <si>
    <t>01452</t>
  </si>
  <si>
    <t>Mai Thùy Dương</t>
  </si>
  <si>
    <t>28/05/2002</t>
  </si>
  <si>
    <t>01453</t>
  </si>
  <si>
    <t>Bùi Dương Hoàng Long</t>
  </si>
  <si>
    <t>24/02/2002</t>
  </si>
  <si>
    <t>01454</t>
  </si>
  <si>
    <t>Nguyễn Việt Quốc</t>
  </si>
  <si>
    <t>01455</t>
  </si>
  <si>
    <t>Ka Trinh</t>
  </si>
  <si>
    <t>28/04/2002</t>
  </si>
  <si>
    <t>01456</t>
  </si>
  <si>
    <t>01457</t>
  </si>
  <si>
    <t>01458</t>
  </si>
  <si>
    <t xml:space="preserve">Phạm Hoàng Quân </t>
  </si>
  <si>
    <t>01459</t>
  </si>
  <si>
    <t>Hồ Thị Hồng Ánh</t>
  </si>
  <si>
    <t>11/03/2002</t>
  </si>
  <si>
    <t>01460</t>
  </si>
  <si>
    <t>01461</t>
  </si>
  <si>
    <t>Lê Thị Tuyết Ngân</t>
  </si>
  <si>
    <t>01462</t>
  </si>
  <si>
    <t>Huỳnh Trung Hiếu</t>
  </si>
  <si>
    <t>21/12/2002</t>
  </si>
  <si>
    <t>079202038014</t>
  </si>
  <si>
    <t>01463</t>
  </si>
  <si>
    <t>Đặng Thị Mỹ Hoà</t>
  </si>
  <si>
    <t>29/09/2002</t>
  </si>
  <si>
    <t>01464</t>
  </si>
  <si>
    <t>Nguyễn Văn Vàng</t>
  </si>
  <si>
    <t>26/10/2002</t>
  </si>
  <si>
    <t>01465</t>
  </si>
  <si>
    <t>Lọc Bá Thành</t>
  </si>
  <si>
    <t>19/12/1999</t>
  </si>
  <si>
    <t>026040829</t>
  </si>
  <si>
    <t>01466</t>
  </si>
  <si>
    <t>Vương Minh Vương</t>
  </si>
  <si>
    <t>25/09/1999</t>
  </si>
  <si>
    <t>079099007141</t>
  </si>
  <si>
    <t>01467</t>
  </si>
  <si>
    <t>Đỗ Hoàng Tùng</t>
  </si>
  <si>
    <t>23/04/1993</t>
  </si>
  <si>
    <t>024936596</t>
  </si>
  <si>
    <t>01468</t>
  </si>
  <si>
    <t>01469</t>
  </si>
  <si>
    <t>01470</t>
  </si>
  <si>
    <t>Nguyễn Thị Thúy Hằng</t>
  </si>
  <si>
    <t>18/04/2002</t>
  </si>
  <si>
    <t>01471</t>
  </si>
  <si>
    <t>Ngô Thị Đoan Trâm</t>
  </si>
  <si>
    <t>18/06/1999</t>
  </si>
  <si>
    <t>01472</t>
  </si>
  <si>
    <t>Nguyễn Thị Kiều Ngân</t>
  </si>
  <si>
    <t>03/05/2002</t>
  </si>
  <si>
    <t>01473</t>
  </si>
  <si>
    <t>Phạm Anh Duy</t>
  </si>
  <si>
    <t>079202025304</t>
  </si>
  <si>
    <t>01476</t>
  </si>
  <si>
    <t>Nguyễn Thị Hiền Lê</t>
  </si>
  <si>
    <t>11/10/2002</t>
  </si>
  <si>
    <t>01477</t>
  </si>
  <si>
    <t>Nguyễn Trọng Quốc</t>
  </si>
  <si>
    <t>27/05/1999</t>
  </si>
  <si>
    <t>025775080</t>
  </si>
  <si>
    <t>01478</t>
  </si>
  <si>
    <t>01479</t>
  </si>
  <si>
    <t xml:space="preserve">Nguyễn Ngọc Lâm </t>
  </si>
  <si>
    <t>01480</t>
  </si>
  <si>
    <t>Nguyễn Thị Hải Yến</t>
  </si>
  <si>
    <t>05/05/2001</t>
  </si>
  <si>
    <t>01481</t>
  </si>
  <si>
    <t>Nguyễn Thị Lương</t>
  </si>
  <si>
    <t>17/12/1990</t>
  </si>
  <si>
    <t>01482</t>
  </si>
  <si>
    <t xml:space="preserve">Hoàng Thị Kiều Trinh </t>
  </si>
  <si>
    <t>29/11/2002</t>
  </si>
  <si>
    <t>01484</t>
  </si>
  <si>
    <t>Nguyễn Bùi Phương Tâm</t>
  </si>
  <si>
    <t>16/07/2002</t>
  </si>
  <si>
    <t>01485</t>
  </si>
  <si>
    <t>Nguyễn Văn Minh</t>
  </si>
  <si>
    <t>01486</t>
  </si>
  <si>
    <t>Võ Quỳnh Nga</t>
  </si>
  <si>
    <t>29/12/2002</t>
  </si>
  <si>
    <t>01487</t>
  </si>
  <si>
    <t>01490</t>
  </si>
  <si>
    <t>Lê Thị Lý</t>
  </si>
  <si>
    <t>038302019604</t>
  </si>
  <si>
    <t>01491</t>
  </si>
  <si>
    <t>Mai Trường Vũ</t>
  </si>
  <si>
    <t>02/03/2001</t>
  </si>
  <si>
    <t>01492</t>
  </si>
  <si>
    <t>01493</t>
  </si>
  <si>
    <t>Nguyễn Quang Vũ</t>
  </si>
  <si>
    <t>04/08/1996</t>
  </si>
  <si>
    <t>Tp. Hồ Chí Minh, ngày 16 tháng 09 năm 2020</t>
  </si>
  <si>
    <t>Phan Vũ Thiện</t>
  </si>
  <si>
    <t>Công nghệ kỹ thuật điện tử TT</t>
  </si>
  <si>
    <t>Thiết kế đồ hoạ</t>
  </si>
  <si>
    <t>28/07/1989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</si>
</sst>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.0_);_(* \(#,##0.0\);_(* &quot;-&quot;??_);_(@_)"/>
  </numFmts>
  <fonts count="20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rgb="FF000000"/>
      <name val="Calibri"/>
      <family val="2"/>
      <scheme val="minor"/>
    </font>
    <font>
      <b/>
      <sz val="18"/>
      <color indexed="8"/>
      <name val="Calibri"/>
      <family val="2"/>
    </font>
    <font>
      <b/>
      <sz val="20"/>
      <color indexed="8"/>
      <name val="Calibri"/>
      <family val="2"/>
    </font>
    <font>
      <b/>
      <sz val="11"/>
      <color indexed="8"/>
      <name val="Calibri"/>
      <family val="2"/>
    </font>
    <font>
      <i/>
      <sz val="12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0"/>
      <color theme="0"/>
      <name val="Calibri"/>
      <family val="2"/>
    </font>
    <font>
      <sz val="11"/>
      <color theme="0"/>
      <name val="Calibri"/>
      <family val="2"/>
    </font>
    <font>
      <sz val="12"/>
      <color rgb="FF000000"/>
      <name val="Calibri"/>
      <family val="2"/>
      <scheme val="minor"/>
    </font>
    <font>
      <b/>
      <sz val="12"/>
      <color indexed="8"/>
      <name val="Calibri"/>
      <family val="2"/>
    </font>
    <font>
      <b/>
      <sz val="12"/>
      <color rgb="FF000000"/>
      <name val="Calibri"/>
      <family val="2"/>
    </font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indexed="6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9" fillId="0" borderId="0" applyFont="0" applyFill="0" applyBorder="0" applyAlignment="0" applyProtection="0"/>
  </cellStyleXfs>
  <cellXfs count="68">
    <xf numFmtId="0" fontId="0" fillId="0" borderId="0" xfId="0"/>
    <xf numFmtId="0" fontId="0" fillId="0" borderId="0" xfId="0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49" fontId="0" fillId="0" borderId="1" xfId="0" quotePrefix="1" applyNumberForma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right" vertical="center" wrapText="1"/>
    </xf>
    <xf numFmtId="0" fontId="0" fillId="0" borderId="1" xfId="0" applyBorder="1" applyAlignment="1">
      <alignment vertical="center"/>
    </xf>
    <xf numFmtId="0" fontId="7" fillId="0" borderId="1" xfId="0" applyFont="1" applyBorder="1" applyAlignment="1">
      <alignment vertical="center"/>
    </xf>
    <xf numFmtId="0" fontId="0" fillId="0" borderId="1" xfId="0" applyFill="1" applyBorder="1" applyAlignment="1">
      <alignment vertical="center"/>
    </xf>
    <xf numFmtId="0" fontId="7" fillId="0" borderId="1" xfId="0" applyFont="1" applyFill="1" applyBorder="1" applyAlignment="1">
      <alignment vertical="center"/>
    </xf>
    <xf numFmtId="0" fontId="0" fillId="0" borderId="0" xfId="0" applyBorder="1" applyAlignment="1">
      <alignment vertical="center"/>
    </xf>
    <xf numFmtId="0" fontId="7" fillId="0" borderId="0" xfId="0" applyFont="1" applyBorder="1" applyAlignment="1">
      <alignment vertical="center"/>
    </xf>
    <xf numFmtId="0" fontId="0" fillId="0" borderId="0" xfId="0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15" fillId="0" borderId="0" xfId="0" applyFont="1" applyAlignment="1">
      <alignment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right" vertical="center" wrapText="1"/>
    </xf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horizontal="right" vertical="center" wrapText="1"/>
    </xf>
    <xf numFmtId="0" fontId="17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 wrapText="1"/>
    </xf>
    <xf numFmtId="0" fontId="0" fillId="0" borderId="0" xfId="0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right" vertical="center" wrapText="1"/>
    </xf>
    <xf numFmtId="0" fontId="0" fillId="0" borderId="0" xfId="0" applyFill="1" applyAlignment="1">
      <alignment vertical="center"/>
    </xf>
    <xf numFmtId="0" fontId="0" fillId="0" borderId="1" xfId="0" applyBorder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8" fillId="0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4" fontId="0" fillId="0" borderId="1" xfId="1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quotePrefix="1" applyBorder="1" applyAlignment="1">
      <alignment horizontal="center" vertical="center" wrapText="1"/>
    </xf>
    <xf numFmtId="0" fontId="0" fillId="0" borderId="1" xfId="0" quotePrefix="1" applyFill="1" applyBorder="1" applyAlignment="1">
      <alignment horizontal="center" vertical="center" wrapText="1"/>
    </xf>
    <xf numFmtId="49" fontId="0" fillId="0" borderId="1" xfId="0" quotePrefix="1" applyNumberForma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0" fontId="1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12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250"/>
  <sheetViews>
    <sheetView tabSelected="1" topLeftCell="A183" workbookViewId="0">
      <selection activeCell="E160" sqref="E160"/>
    </sheetView>
  </sheetViews>
  <sheetFormatPr defaultRowHeight="15" x14ac:dyDescent="0.25"/>
  <cols>
    <col min="1" max="1" width="4.5703125" style="31" customWidth="1"/>
    <col min="2" max="2" width="8" style="1" customWidth="1"/>
    <col min="3" max="3" width="27.28515625" style="7" customWidth="1"/>
    <col min="4" max="4" width="6.7109375" style="1" bestFit="1" customWidth="1"/>
    <col min="5" max="5" width="14" style="2" customWidth="1"/>
    <col min="6" max="6" width="14.140625" style="1" bestFit="1" customWidth="1"/>
    <col min="7" max="7" width="6" style="1" customWidth="1"/>
    <col min="8" max="8" width="6.140625" style="1" customWidth="1"/>
    <col min="9" max="9" width="7.5703125" style="1" customWidth="1"/>
    <col min="10" max="10" width="6.7109375" style="1" customWidth="1"/>
    <col min="11" max="11" width="18.140625" style="1" customWidth="1"/>
    <col min="12" max="12" width="4.42578125" style="1" customWidth="1"/>
    <col min="13" max="15" width="4.5703125" style="1" bestFit="1" customWidth="1"/>
    <col min="16" max="16" width="5.28515625" style="1" customWidth="1"/>
    <col min="17" max="17" width="5" style="1" customWidth="1"/>
    <col min="18" max="18" width="5.140625" style="1" customWidth="1"/>
    <col min="19" max="19" width="7.5703125" style="1" customWidth="1"/>
    <col min="20" max="20" width="4.85546875" style="33" customWidth="1"/>
    <col min="21" max="21" width="6" style="33" customWidth="1"/>
    <col min="22" max="22" width="8.140625" style="33" customWidth="1"/>
    <col min="23" max="16384" width="9.140625" style="33"/>
  </cols>
  <sheetData>
    <row r="1" spans="1:22" s="16" customFormat="1" ht="23.25" customHeight="1" x14ac:dyDescent="0.25">
      <c r="A1" s="43" t="s">
        <v>220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</row>
    <row r="2" spans="1:22" s="16" customFormat="1" ht="1.5" customHeight="1" x14ac:dyDescent="0.25">
      <c r="A2" s="17"/>
      <c r="B2" s="17"/>
      <c r="C2" s="1"/>
      <c r="D2" s="1"/>
      <c r="E2" s="18"/>
      <c r="F2" s="1"/>
      <c r="K2" s="1"/>
    </row>
    <row r="3" spans="1:22" s="16" customFormat="1" ht="26.25" customHeight="1" x14ac:dyDescent="0.25">
      <c r="A3" s="44" t="s">
        <v>221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</row>
    <row r="4" spans="1:22" s="16" customFormat="1" ht="15" customHeight="1" x14ac:dyDescent="0.25">
      <c r="A4" s="45" t="s">
        <v>230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</row>
    <row r="5" spans="1:22" s="19" customFormat="1" ht="15.75" customHeight="1" x14ac:dyDescent="0.25">
      <c r="A5" s="46" t="s">
        <v>222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</row>
    <row r="6" spans="1:22" s="19" customFormat="1" ht="15" customHeight="1" x14ac:dyDescent="0.25">
      <c r="A6" s="47" t="s">
        <v>223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</row>
    <row r="7" spans="1:22" s="19" customFormat="1" ht="1.5" customHeight="1" x14ac:dyDescent="0.25">
      <c r="A7" s="47"/>
      <c r="B7" s="47"/>
      <c r="C7" s="47"/>
      <c r="D7" s="47"/>
      <c r="E7" s="20"/>
      <c r="F7" s="21"/>
      <c r="K7" s="21"/>
    </row>
    <row r="8" spans="1:22" s="23" customFormat="1" ht="66.75" customHeight="1" x14ac:dyDescent="0.25">
      <c r="A8" s="22" t="s">
        <v>208</v>
      </c>
      <c r="B8" s="22" t="s">
        <v>0</v>
      </c>
      <c r="C8" s="22" t="s">
        <v>1</v>
      </c>
      <c r="D8" s="22" t="s">
        <v>2</v>
      </c>
      <c r="E8" s="22" t="s">
        <v>3</v>
      </c>
      <c r="F8" s="22" t="s">
        <v>4</v>
      </c>
      <c r="G8" s="22" t="s">
        <v>5</v>
      </c>
      <c r="H8" s="22" t="s">
        <v>6</v>
      </c>
      <c r="I8" s="22" t="s">
        <v>7</v>
      </c>
      <c r="J8" s="22" t="s">
        <v>8</v>
      </c>
      <c r="K8" s="22" t="s">
        <v>224</v>
      </c>
      <c r="L8" s="22" t="s">
        <v>9</v>
      </c>
      <c r="M8" s="22" t="s">
        <v>10</v>
      </c>
      <c r="N8" s="22" t="s">
        <v>11</v>
      </c>
      <c r="O8" s="22" t="s">
        <v>12</v>
      </c>
      <c r="P8" s="22" t="s">
        <v>13</v>
      </c>
      <c r="Q8" s="22" t="s">
        <v>14</v>
      </c>
      <c r="R8" s="22" t="s">
        <v>15</v>
      </c>
      <c r="S8" s="22" t="s">
        <v>225</v>
      </c>
      <c r="T8" s="22" t="s">
        <v>217</v>
      </c>
      <c r="U8" s="22" t="s">
        <v>218</v>
      </c>
      <c r="V8" s="22" t="s">
        <v>219</v>
      </c>
    </row>
    <row r="9" spans="1:22" ht="30" customHeight="1" x14ac:dyDescent="0.25">
      <c r="A9" s="39">
        <v>1</v>
      </c>
      <c r="B9" s="3" t="s">
        <v>23</v>
      </c>
      <c r="C9" s="6" t="s">
        <v>21</v>
      </c>
      <c r="D9" s="3" t="s">
        <v>17</v>
      </c>
      <c r="E9" s="4" t="s">
        <v>22</v>
      </c>
      <c r="F9" s="3">
        <v>312504525</v>
      </c>
      <c r="G9" s="3">
        <v>53</v>
      </c>
      <c r="H9" s="3">
        <v>3</v>
      </c>
      <c r="I9" s="3" t="s">
        <v>19</v>
      </c>
      <c r="J9" s="3">
        <v>0</v>
      </c>
      <c r="K9" s="3" t="s">
        <v>24</v>
      </c>
      <c r="L9" s="3"/>
      <c r="M9" s="3"/>
      <c r="N9" s="3"/>
      <c r="O9" s="3"/>
      <c r="P9" s="3">
        <v>8.1</v>
      </c>
      <c r="Q9" s="3">
        <v>8</v>
      </c>
      <c r="R9" s="3">
        <v>7.6</v>
      </c>
      <c r="S9" s="9">
        <f>SUM(L9:R9)</f>
        <v>23.700000000000003</v>
      </c>
      <c r="T9" s="10">
        <f t="shared" ref="T9:T48" si="0">IF(I9="KV2",0.5,IF(I9="KV2-NT",1,IF(I9="KV1",1.5,0)))</f>
        <v>1</v>
      </c>
      <c r="U9" s="10">
        <f t="shared" ref="U9:U48" si="1">IF(OR(J9=1,J9=2,J9=3,J9=4),2,IF(OR(J9=5,J9=6,J9=7),1,0))</f>
        <v>0</v>
      </c>
      <c r="V9" s="11">
        <f t="shared" ref="V9:V48" si="2">S9+T9+U9</f>
        <v>24.700000000000003</v>
      </c>
    </row>
    <row r="10" spans="1:22" ht="30" customHeight="1" x14ac:dyDescent="0.25">
      <c r="A10" s="39">
        <v>2</v>
      </c>
      <c r="B10" s="3" t="s">
        <v>25</v>
      </c>
      <c r="C10" s="6" t="s">
        <v>26</v>
      </c>
      <c r="D10" s="3" t="s">
        <v>17</v>
      </c>
      <c r="E10" s="4" t="s">
        <v>27</v>
      </c>
      <c r="F10" s="3">
        <v>261602098</v>
      </c>
      <c r="G10" s="3">
        <v>47</v>
      </c>
      <c r="H10" s="3">
        <v>6</v>
      </c>
      <c r="I10" s="3" t="s">
        <v>28</v>
      </c>
      <c r="J10" s="3">
        <v>0</v>
      </c>
      <c r="K10" s="3" t="s">
        <v>24</v>
      </c>
      <c r="L10" s="3">
        <v>7.2</v>
      </c>
      <c r="M10" s="3"/>
      <c r="N10" s="3"/>
      <c r="O10" s="3">
        <v>4.8</v>
      </c>
      <c r="P10" s="3">
        <v>7.25</v>
      </c>
      <c r="Q10" s="3"/>
      <c r="R10" s="3"/>
      <c r="S10" s="9">
        <f t="shared" ref="S10:S69" si="3">SUM(L10:R10)</f>
        <v>19.25</v>
      </c>
      <c r="T10" s="12">
        <f t="shared" si="0"/>
        <v>0.5</v>
      </c>
      <c r="U10" s="12">
        <f t="shared" si="1"/>
        <v>0</v>
      </c>
      <c r="V10" s="13">
        <f t="shared" si="2"/>
        <v>19.75</v>
      </c>
    </row>
    <row r="11" spans="1:22" ht="30" customHeight="1" x14ac:dyDescent="0.25">
      <c r="A11" s="39">
        <v>3</v>
      </c>
      <c r="B11" s="3" t="s">
        <v>29</v>
      </c>
      <c r="C11" s="6" t="s">
        <v>30</v>
      </c>
      <c r="D11" s="3" t="s">
        <v>17</v>
      </c>
      <c r="E11" s="4" t="s">
        <v>31</v>
      </c>
      <c r="F11" s="3" t="s">
        <v>32</v>
      </c>
      <c r="G11" s="3">
        <v>2</v>
      </c>
      <c r="H11" s="3">
        <v>19</v>
      </c>
      <c r="I11" s="3" t="s">
        <v>33</v>
      </c>
      <c r="J11" s="3">
        <v>0</v>
      </c>
      <c r="K11" s="3" t="s">
        <v>24</v>
      </c>
      <c r="L11" s="3"/>
      <c r="M11" s="3"/>
      <c r="N11" s="3"/>
      <c r="O11" s="3"/>
      <c r="P11" s="3">
        <v>6.75</v>
      </c>
      <c r="Q11" s="3">
        <v>7.25</v>
      </c>
      <c r="R11" s="3">
        <v>8.25</v>
      </c>
      <c r="S11" s="9">
        <f t="shared" si="3"/>
        <v>22.25</v>
      </c>
      <c r="T11" s="12">
        <f t="shared" si="0"/>
        <v>0</v>
      </c>
      <c r="U11" s="12">
        <f t="shared" si="1"/>
        <v>0</v>
      </c>
      <c r="V11" s="13">
        <f t="shared" si="2"/>
        <v>22.25</v>
      </c>
    </row>
    <row r="12" spans="1:22" ht="30" customHeight="1" x14ac:dyDescent="0.25">
      <c r="A12" s="39">
        <v>4</v>
      </c>
      <c r="B12" s="3" t="s">
        <v>36</v>
      </c>
      <c r="C12" s="8" t="s">
        <v>215</v>
      </c>
      <c r="D12" s="3" t="s">
        <v>34</v>
      </c>
      <c r="E12" s="5" t="s">
        <v>202</v>
      </c>
      <c r="F12" s="3">
        <v>221524809</v>
      </c>
      <c r="G12" s="3">
        <v>39</v>
      </c>
      <c r="H12" s="3">
        <v>8</v>
      </c>
      <c r="I12" s="3" t="s">
        <v>28</v>
      </c>
      <c r="J12" s="3">
        <v>0</v>
      </c>
      <c r="K12" s="3" t="s">
        <v>37</v>
      </c>
      <c r="L12" s="3">
        <v>5.6</v>
      </c>
      <c r="M12" s="3"/>
      <c r="N12" s="3"/>
      <c r="O12" s="3">
        <v>3.8</v>
      </c>
      <c r="P12" s="3">
        <v>5.75</v>
      </c>
      <c r="Q12" s="3"/>
      <c r="R12" s="3"/>
      <c r="S12" s="9">
        <f t="shared" si="3"/>
        <v>15.149999999999999</v>
      </c>
      <c r="T12" s="12">
        <f t="shared" si="0"/>
        <v>0.5</v>
      </c>
      <c r="U12" s="12">
        <f t="shared" si="1"/>
        <v>0</v>
      </c>
      <c r="V12" s="13">
        <f t="shared" si="2"/>
        <v>15.649999999999999</v>
      </c>
    </row>
    <row r="13" spans="1:22" ht="30" customHeight="1" x14ac:dyDescent="0.25">
      <c r="A13" s="39">
        <v>5</v>
      </c>
      <c r="B13" s="3" t="s">
        <v>38</v>
      </c>
      <c r="C13" s="8" t="s">
        <v>215</v>
      </c>
      <c r="D13" s="3" t="s">
        <v>34</v>
      </c>
      <c r="E13" s="5" t="s">
        <v>202</v>
      </c>
      <c r="F13" s="3">
        <v>221524809</v>
      </c>
      <c r="G13" s="3">
        <v>39</v>
      </c>
      <c r="H13" s="3">
        <v>8</v>
      </c>
      <c r="I13" s="3" t="s">
        <v>28</v>
      </c>
      <c r="J13" s="3">
        <v>0</v>
      </c>
      <c r="K13" s="3" t="s">
        <v>35</v>
      </c>
      <c r="L13" s="3">
        <v>5.6</v>
      </c>
      <c r="M13" s="3"/>
      <c r="N13" s="3"/>
      <c r="O13" s="3">
        <v>3.8</v>
      </c>
      <c r="P13" s="3">
        <v>5.75</v>
      </c>
      <c r="Q13" s="3"/>
      <c r="R13" s="3"/>
      <c r="S13" s="9">
        <f t="shared" si="3"/>
        <v>15.149999999999999</v>
      </c>
      <c r="T13" s="12">
        <f t="shared" si="0"/>
        <v>0.5</v>
      </c>
      <c r="U13" s="12">
        <f t="shared" si="1"/>
        <v>0</v>
      </c>
      <c r="V13" s="13">
        <f t="shared" si="2"/>
        <v>15.649999999999999</v>
      </c>
    </row>
    <row r="14" spans="1:22" ht="30" customHeight="1" x14ac:dyDescent="0.25">
      <c r="A14" s="39">
        <v>6</v>
      </c>
      <c r="B14" s="3" t="s">
        <v>39</v>
      </c>
      <c r="C14" s="6" t="s">
        <v>40</v>
      </c>
      <c r="D14" s="3" t="s">
        <v>34</v>
      </c>
      <c r="E14" s="4" t="s">
        <v>41</v>
      </c>
      <c r="F14" s="3">
        <v>312290094</v>
      </c>
      <c r="G14" s="3">
        <v>53</v>
      </c>
      <c r="H14" s="3">
        <v>6</v>
      </c>
      <c r="I14" s="3" t="s">
        <v>19</v>
      </c>
      <c r="J14" s="3">
        <v>0</v>
      </c>
      <c r="K14" s="3" t="s">
        <v>20</v>
      </c>
      <c r="L14" s="3">
        <v>7.6</v>
      </c>
      <c r="M14" s="3"/>
      <c r="N14" s="3"/>
      <c r="O14" s="3">
        <v>6.5</v>
      </c>
      <c r="P14" s="3">
        <v>7.1</v>
      </c>
      <c r="Q14" s="3"/>
      <c r="R14" s="3"/>
      <c r="S14" s="9">
        <f t="shared" si="3"/>
        <v>21.2</v>
      </c>
      <c r="T14" s="12">
        <f t="shared" si="0"/>
        <v>1</v>
      </c>
      <c r="U14" s="12">
        <f t="shared" si="1"/>
        <v>0</v>
      </c>
      <c r="V14" s="13">
        <f t="shared" si="2"/>
        <v>22.2</v>
      </c>
    </row>
    <row r="15" spans="1:22" ht="30" customHeight="1" x14ac:dyDescent="0.25">
      <c r="A15" s="39">
        <v>7</v>
      </c>
      <c r="B15" s="3" t="s">
        <v>42</v>
      </c>
      <c r="C15" s="6" t="s">
        <v>43</v>
      </c>
      <c r="D15" s="3" t="s">
        <v>34</v>
      </c>
      <c r="E15" s="4" t="s">
        <v>44</v>
      </c>
      <c r="F15" s="3">
        <v>174633116</v>
      </c>
      <c r="G15" s="3">
        <v>28</v>
      </c>
      <c r="H15" s="3">
        <v>24</v>
      </c>
      <c r="I15" s="3" t="s">
        <v>33</v>
      </c>
      <c r="J15" s="3">
        <v>0</v>
      </c>
      <c r="K15" s="3" t="s">
        <v>226</v>
      </c>
      <c r="L15" s="3">
        <v>8.1</v>
      </c>
      <c r="M15" s="3">
        <v>8.6</v>
      </c>
      <c r="N15" s="3">
        <v>8.8000000000000007</v>
      </c>
      <c r="O15" s="3"/>
      <c r="P15" s="3"/>
      <c r="Q15" s="3"/>
      <c r="R15" s="3"/>
      <c r="S15" s="9">
        <f t="shared" si="3"/>
        <v>25.5</v>
      </c>
      <c r="T15" s="12">
        <f t="shared" si="0"/>
        <v>0</v>
      </c>
      <c r="U15" s="12">
        <f t="shared" si="1"/>
        <v>0</v>
      </c>
      <c r="V15" s="13">
        <f t="shared" si="2"/>
        <v>25.5</v>
      </c>
    </row>
    <row r="16" spans="1:22" ht="30" customHeight="1" x14ac:dyDescent="0.25">
      <c r="A16" s="39">
        <v>8</v>
      </c>
      <c r="B16" s="3" t="s">
        <v>45</v>
      </c>
      <c r="C16" s="6" t="s">
        <v>46</v>
      </c>
      <c r="D16" s="3" t="s">
        <v>34</v>
      </c>
      <c r="E16" s="5" t="s">
        <v>203</v>
      </c>
      <c r="F16" s="3">
        <v>242002007</v>
      </c>
      <c r="G16" s="3">
        <v>40</v>
      </c>
      <c r="H16" s="3">
        <v>10</v>
      </c>
      <c r="I16" s="3" t="s">
        <v>47</v>
      </c>
      <c r="J16" s="3">
        <v>0</v>
      </c>
      <c r="K16" s="3" t="s">
        <v>20</v>
      </c>
      <c r="L16" s="3"/>
      <c r="M16" s="3"/>
      <c r="N16" s="3"/>
      <c r="O16" s="3"/>
      <c r="P16" s="3">
        <v>4.75</v>
      </c>
      <c r="Q16" s="3">
        <v>5</v>
      </c>
      <c r="R16" s="3">
        <v>6.75</v>
      </c>
      <c r="S16" s="9">
        <f t="shared" si="3"/>
        <v>16.5</v>
      </c>
      <c r="T16" s="12">
        <f t="shared" si="0"/>
        <v>1.5</v>
      </c>
      <c r="U16" s="12">
        <f t="shared" si="1"/>
        <v>0</v>
      </c>
      <c r="V16" s="13">
        <f t="shared" si="2"/>
        <v>18</v>
      </c>
    </row>
    <row r="17" spans="1:22" ht="30" customHeight="1" x14ac:dyDescent="0.25">
      <c r="A17" s="39">
        <v>9</v>
      </c>
      <c r="B17" s="3" t="s">
        <v>50</v>
      </c>
      <c r="C17" s="6" t="s">
        <v>51</v>
      </c>
      <c r="D17" s="3" t="s">
        <v>17</v>
      </c>
      <c r="E17" s="4" t="s">
        <v>52</v>
      </c>
      <c r="F17" s="3">
        <v>364196370</v>
      </c>
      <c r="G17" s="3">
        <v>64</v>
      </c>
      <c r="H17" s="3">
        <v>1</v>
      </c>
      <c r="I17" s="3" t="s">
        <v>47</v>
      </c>
      <c r="J17" s="3">
        <v>0</v>
      </c>
      <c r="K17" s="3" t="s">
        <v>37</v>
      </c>
      <c r="L17" s="3"/>
      <c r="M17" s="3"/>
      <c r="N17" s="3"/>
      <c r="O17" s="3">
        <v>4.4000000000000004</v>
      </c>
      <c r="P17" s="3">
        <v>7.5</v>
      </c>
      <c r="Q17" s="3">
        <v>6.5</v>
      </c>
      <c r="R17" s="3"/>
      <c r="S17" s="9">
        <f t="shared" si="3"/>
        <v>18.399999999999999</v>
      </c>
      <c r="T17" s="12">
        <f t="shared" si="0"/>
        <v>1.5</v>
      </c>
      <c r="U17" s="12">
        <f t="shared" si="1"/>
        <v>0</v>
      </c>
      <c r="V17" s="13">
        <f t="shared" si="2"/>
        <v>19.899999999999999</v>
      </c>
    </row>
    <row r="18" spans="1:22" ht="30" customHeight="1" x14ac:dyDescent="0.25">
      <c r="A18" s="39">
        <v>10</v>
      </c>
      <c r="B18" s="3" t="s">
        <v>53</v>
      </c>
      <c r="C18" s="6" t="s">
        <v>54</v>
      </c>
      <c r="D18" s="3" t="s">
        <v>34</v>
      </c>
      <c r="E18" s="4" t="s">
        <v>55</v>
      </c>
      <c r="F18" s="3">
        <v>342056697</v>
      </c>
      <c r="G18" s="3">
        <v>50</v>
      </c>
      <c r="H18" s="3">
        <v>5</v>
      </c>
      <c r="I18" s="3" t="s">
        <v>28</v>
      </c>
      <c r="J18" s="3">
        <v>0</v>
      </c>
      <c r="K18" s="3" t="s">
        <v>226</v>
      </c>
      <c r="L18" s="3">
        <v>8.4</v>
      </c>
      <c r="M18" s="3">
        <v>7.4</v>
      </c>
      <c r="N18" s="3">
        <v>7.3</v>
      </c>
      <c r="O18" s="3"/>
      <c r="P18" s="3"/>
      <c r="Q18" s="3"/>
      <c r="R18" s="3"/>
      <c r="S18" s="9">
        <f t="shared" si="3"/>
        <v>23.1</v>
      </c>
      <c r="T18" s="12">
        <f t="shared" si="0"/>
        <v>0.5</v>
      </c>
      <c r="U18" s="12">
        <f t="shared" si="1"/>
        <v>0</v>
      </c>
      <c r="V18" s="13">
        <f t="shared" si="2"/>
        <v>23.6</v>
      </c>
    </row>
    <row r="19" spans="1:22" ht="30" customHeight="1" x14ac:dyDescent="0.25">
      <c r="A19" s="39">
        <v>11</v>
      </c>
      <c r="B19" s="3" t="s">
        <v>59</v>
      </c>
      <c r="C19" s="8" t="s">
        <v>56</v>
      </c>
      <c r="D19" s="3" t="s">
        <v>17</v>
      </c>
      <c r="E19" s="4" t="s">
        <v>57</v>
      </c>
      <c r="F19" s="3" t="s">
        <v>58</v>
      </c>
      <c r="G19" s="3">
        <v>12</v>
      </c>
      <c r="H19" s="3">
        <v>6</v>
      </c>
      <c r="I19" s="3" t="s">
        <v>33</v>
      </c>
      <c r="J19" s="3">
        <v>0</v>
      </c>
      <c r="K19" s="3" t="s">
        <v>24</v>
      </c>
      <c r="L19" s="3"/>
      <c r="M19" s="3"/>
      <c r="N19" s="3"/>
      <c r="O19" s="3"/>
      <c r="P19" s="3">
        <v>6.4</v>
      </c>
      <c r="Q19" s="3">
        <v>7</v>
      </c>
      <c r="R19" s="3">
        <v>7.8</v>
      </c>
      <c r="S19" s="9">
        <f t="shared" si="3"/>
        <v>21.2</v>
      </c>
      <c r="T19" s="12">
        <f t="shared" si="0"/>
        <v>0</v>
      </c>
      <c r="U19" s="12">
        <f t="shared" si="1"/>
        <v>0</v>
      </c>
      <c r="V19" s="13">
        <f t="shared" si="2"/>
        <v>21.2</v>
      </c>
    </row>
    <row r="20" spans="1:22" ht="30" customHeight="1" x14ac:dyDescent="0.25">
      <c r="A20" s="39">
        <v>12</v>
      </c>
      <c r="B20" s="3" t="s">
        <v>60</v>
      </c>
      <c r="C20" s="6" t="s">
        <v>61</v>
      </c>
      <c r="D20" s="3" t="s">
        <v>17</v>
      </c>
      <c r="E20" s="4" t="s">
        <v>62</v>
      </c>
      <c r="F20" s="3" t="s">
        <v>63</v>
      </c>
      <c r="G20" s="3">
        <v>2</v>
      </c>
      <c r="H20" s="3">
        <v>22</v>
      </c>
      <c r="I20" s="3" t="s">
        <v>28</v>
      </c>
      <c r="J20" s="3">
        <v>0</v>
      </c>
      <c r="K20" s="3" t="s">
        <v>20</v>
      </c>
      <c r="L20" s="3"/>
      <c r="M20" s="3"/>
      <c r="N20" s="3"/>
      <c r="O20" s="3"/>
      <c r="P20" s="3">
        <v>7.1</v>
      </c>
      <c r="Q20" s="3">
        <v>8.9</v>
      </c>
      <c r="R20" s="3">
        <v>9.1</v>
      </c>
      <c r="S20" s="9">
        <f t="shared" si="3"/>
        <v>25.1</v>
      </c>
      <c r="T20" s="12">
        <f t="shared" si="0"/>
        <v>0.5</v>
      </c>
      <c r="U20" s="12">
        <f t="shared" si="1"/>
        <v>0</v>
      </c>
      <c r="V20" s="13">
        <f t="shared" si="2"/>
        <v>25.6</v>
      </c>
    </row>
    <row r="21" spans="1:22" ht="30" customHeight="1" x14ac:dyDescent="0.25">
      <c r="A21" s="39">
        <v>13</v>
      </c>
      <c r="B21" s="3" t="s">
        <v>66</v>
      </c>
      <c r="C21" s="6" t="s">
        <v>67</v>
      </c>
      <c r="D21" s="3" t="s">
        <v>17</v>
      </c>
      <c r="E21" s="4" t="s">
        <v>68</v>
      </c>
      <c r="F21" s="3">
        <v>381960484</v>
      </c>
      <c r="G21" s="3">
        <v>61</v>
      </c>
      <c r="H21" s="3">
        <v>3</v>
      </c>
      <c r="I21" s="3" t="s">
        <v>47</v>
      </c>
      <c r="J21" s="3">
        <v>0</v>
      </c>
      <c r="K21" s="3" t="s">
        <v>69</v>
      </c>
      <c r="L21" s="3"/>
      <c r="M21" s="3"/>
      <c r="N21" s="3"/>
      <c r="O21" s="3"/>
      <c r="P21" s="3">
        <v>6.3</v>
      </c>
      <c r="Q21" s="3">
        <v>7.2</v>
      </c>
      <c r="R21" s="3">
        <v>8.1</v>
      </c>
      <c r="S21" s="9">
        <f t="shared" si="3"/>
        <v>21.6</v>
      </c>
      <c r="T21" s="12">
        <f t="shared" si="0"/>
        <v>1.5</v>
      </c>
      <c r="U21" s="12">
        <f t="shared" si="1"/>
        <v>0</v>
      </c>
      <c r="V21" s="13">
        <f t="shared" si="2"/>
        <v>23.1</v>
      </c>
    </row>
    <row r="22" spans="1:22" ht="30" customHeight="1" x14ac:dyDescent="0.25">
      <c r="A22" s="39">
        <v>14</v>
      </c>
      <c r="B22" s="3" t="s">
        <v>70</v>
      </c>
      <c r="C22" s="8" t="s">
        <v>214</v>
      </c>
      <c r="D22" s="3" t="s">
        <v>17</v>
      </c>
      <c r="E22" s="4" t="s">
        <v>71</v>
      </c>
      <c r="F22" s="3" t="s">
        <v>72</v>
      </c>
      <c r="G22" s="3">
        <v>2</v>
      </c>
      <c r="H22" s="3">
        <v>22</v>
      </c>
      <c r="I22" s="3" t="s">
        <v>28</v>
      </c>
      <c r="J22" s="3">
        <v>0</v>
      </c>
      <c r="K22" s="3" t="s">
        <v>20</v>
      </c>
      <c r="L22" s="3"/>
      <c r="M22" s="3"/>
      <c r="N22" s="3"/>
      <c r="O22" s="3"/>
      <c r="P22" s="3">
        <v>7.5</v>
      </c>
      <c r="Q22" s="3">
        <v>8.25</v>
      </c>
      <c r="R22" s="3">
        <v>8</v>
      </c>
      <c r="S22" s="9">
        <f t="shared" si="3"/>
        <v>23.75</v>
      </c>
      <c r="T22" s="12">
        <f t="shared" si="0"/>
        <v>0.5</v>
      </c>
      <c r="U22" s="12">
        <f t="shared" si="1"/>
        <v>0</v>
      </c>
      <c r="V22" s="13">
        <f t="shared" si="2"/>
        <v>24.25</v>
      </c>
    </row>
    <row r="23" spans="1:22" ht="30" customHeight="1" x14ac:dyDescent="0.25">
      <c r="A23" s="39">
        <v>15</v>
      </c>
      <c r="B23" s="3" t="s">
        <v>73</v>
      </c>
      <c r="C23" s="6" t="s">
        <v>74</v>
      </c>
      <c r="D23" s="3" t="s">
        <v>17</v>
      </c>
      <c r="E23" s="4" t="s">
        <v>75</v>
      </c>
      <c r="F23" s="3">
        <v>241744817</v>
      </c>
      <c r="G23" s="3">
        <v>40</v>
      </c>
      <c r="H23" s="3">
        <v>10</v>
      </c>
      <c r="I23" s="3" t="s">
        <v>47</v>
      </c>
      <c r="J23" s="3">
        <v>0</v>
      </c>
      <c r="K23" s="3" t="s">
        <v>35</v>
      </c>
      <c r="L23" s="3">
        <v>6.7</v>
      </c>
      <c r="M23" s="3">
        <v>6.3</v>
      </c>
      <c r="N23" s="3">
        <v>6.7</v>
      </c>
      <c r="O23" s="3"/>
      <c r="P23" s="3"/>
      <c r="Q23" s="3"/>
      <c r="R23" s="3"/>
      <c r="S23" s="9">
        <f t="shared" si="3"/>
        <v>19.7</v>
      </c>
      <c r="T23" s="12">
        <f t="shared" si="0"/>
        <v>1.5</v>
      </c>
      <c r="U23" s="12">
        <f t="shared" si="1"/>
        <v>0</v>
      </c>
      <c r="V23" s="13">
        <f t="shared" si="2"/>
        <v>21.2</v>
      </c>
    </row>
    <row r="24" spans="1:22" ht="30" customHeight="1" x14ac:dyDescent="0.25">
      <c r="A24" s="39">
        <v>16</v>
      </c>
      <c r="B24" s="3" t="s">
        <v>76</v>
      </c>
      <c r="C24" s="6" t="s">
        <v>77</v>
      </c>
      <c r="D24" s="3" t="s">
        <v>17</v>
      </c>
      <c r="E24" s="5" t="s">
        <v>204</v>
      </c>
      <c r="F24" s="3">
        <v>261519561</v>
      </c>
      <c r="G24" s="3">
        <v>47</v>
      </c>
      <c r="H24" s="3">
        <v>2</v>
      </c>
      <c r="I24" s="3" t="s">
        <v>19</v>
      </c>
      <c r="J24" s="3">
        <v>0</v>
      </c>
      <c r="K24" s="3" t="s">
        <v>69</v>
      </c>
      <c r="L24" s="3">
        <v>5</v>
      </c>
      <c r="M24" s="3"/>
      <c r="N24" s="3"/>
      <c r="O24" s="3">
        <v>7.6</v>
      </c>
      <c r="P24" s="3">
        <v>6.7</v>
      </c>
      <c r="Q24" s="3"/>
      <c r="R24" s="3"/>
      <c r="S24" s="9">
        <f t="shared" si="3"/>
        <v>19.3</v>
      </c>
      <c r="T24" s="12">
        <f t="shared" si="0"/>
        <v>1</v>
      </c>
      <c r="U24" s="12">
        <f t="shared" si="1"/>
        <v>0</v>
      </c>
      <c r="V24" s="13">
        <f t="shared" si="2"/>
        <v>20.3</v>
      </c>
    </row>
    <row r="25" spans="1:22" ht="30" customHeight="1" x14ac:dyDescent="0.25">
      <c r="A25" s="39">
        <v>17</v>
      </c>
      <c r="B25" s="3" t="s">
        <v>78</v>
      </c>
      <c r="C25" s="6" t="s">
        <v>79</v>
      </c>
      <c r="D25" s="3" t="s">
        <v>17</v>
      </c>
      <c r="E25" s="4" t="s">
        <v>80</v>
      </c>
      <c r="F25" s="3" t="s">
        <v>81</v>
      </c>
      <c r="G25" s="3">
        <v>2</v>
      </c>
      <c r="H25" s="3">
        <v>14</v>
      </c>
      <c r="I25" s="3" t="s">
        <v>33</v>
      </c>
      <c r="J25" s="3">
        <v>0</v>
      </c>
      <c r="K25" s="3" t="s">
        <v>24</v>
      </c>
      <c r="L25" s="3">
        <v>7</v>
      </c>
      <c r="M25" s="3"/>
      <c r="N25" s="3"/>
      <c r="O25" s="3">
        <v>4.4000000000000004</v>
      </c>
      <c r="P25" s="3">
        <v>6</v>
      </c>
      <c r="Q25" s="3"/>
      <c r="R25" s="3"/>
      <c r="S25" s="9">
        <f t="shared" si="3"/>
        <v>17.399999999999999</v>
      </c>
      <c r="T25" s="12">
        <f t="shared" si="0"/>
        <v>0</v>
      </c>
      <c r="U25" s="12">
        <f t="shared" si="1"/>
        <v>0</v>
      </c>
      <c r="V25" s="13">
        <f t="shared" si="2"/>
        <v>17.399999999999999</v>
      </c>
    </row>
    <row r="26" spans="1:22" ht="30" customHeight="1" x14ac:dyDescent="0.25">
      <c r="A26" s="39">
        <v>18</v>
      </c>
      <c r="B26" s="3" t="s">
        <v>82</v>
      </c>
      <c r="C26" s="6" t="s">
        <v>83</v>
      </c>
      <c r="D26" s="3" t="s">
        <v>34</v>
      </c>
      <c r="E26" s="4" t="s">
        <v>84</v>
      </c>
      <c r="F26" s="3">
        <v>221426535</v>
      </c>
      <c r="G26" s="3">
        <v>39</v>
      </c>
      <c r="H26" s="3">
        <v>3</v>
      </c>
      <c r="I26" s="3" t="s">
        <v>28</v>
      </c>
      <c r="J26" s="3">
        <v>0</v>
      </c>
      <c r="K26" s="3" t="s">
        <v>24</v>
      </c>
      <c r="L26" s="3">
        <v>8.4</v>
      </c>
      <c r="M26" s="3"/>
      <c r="N26" s="3"/>
      <c r="O26" s="3">
        <v>7.9</v>
      </c>
      <c r="P26" s="3">
        <v>5.8</v>
      </c>
      <c r="Q26" s="3"/>
      <c r="R26" s="3"/>
      <c r="S26" s="9">
        <f t="shared" si="3"/>
        <v>22.1</v>
      </c>
      <c r="T26" s="12">
        <f t="shared" si="0"/>
        <v>0.5</v>
      </c>
      <c r="U26" s="12">
        <f t="shared" si="1"/>
        <v>0</v>
      </c>
      <c r="V26" s="13">
        <f t="shared" si="2"/>
        <v>22.6</v>
      </c>
    </row>
    <row r="27" spans="1:22" ht="30" customHeight="1" x14ac:dyDescent="0.25">
      <c r="A27" s="39">
        <v>19</v>
      </c>
      <c r="B27" s="3" t="s">
        <v>85</v>
      </c>
      <c r="C27" s="6" t="s">
        <v>64</v>
      </c>
      <c r="D27" s="3" t="s">
        <v>34</v>
      </c>
      <c r="E27" s="4" t="s">
        <v>65</v>
      </c>
      <c r="F27" s="3">
        <v>321620601</v>
      </c>
      <c r="G27" s="3">
        <v>56</v>
      </c>
      <c r="H27" s="3">
        <v>6</v>
      </c>
      <c r="I27" s="3" t="s">
        <v>19</v>
      </c>
      <c r="J27" s="3">
        <v>0</v>
      </c>
      <c r="K27" s="3" t="s">
        <v>37</v>
      </c>
      <c r="L27" s="3"/>
      <c r="M27" s="3"/>
      <c r="N27" s="3"/>
      <c r="O27" s="3">
        <v>7.5</v>
      </c>
      <c r="P27" s="3">
        <v>7.1</v>
      </c>
      <c r="Q27" s="3">
        <v>8.3000000000000007</v>
      </c>
      <c r="R27" s="3"/>
      <c r="S27" s="9">
        <f t="shared" si="3"/>
        <v>22.9</v>
      </c>
      <c r="T27" s="12">
        <f t="shared" si="0"/>
        <v>1</v>
      </c>
      <c r="U27" s="12">
        <f t="shared" si="1"/>
        <v>0</v>
      </c>
      <c r="V27" s="13">
        <f t="shared" si="2"/>
        <v>23.9</v>
      </c>
    </row>
    <row r="28" spans="1:22" ht="30" customHeight="1" x14ac:dyDescent="0.25">
      <c r="A28" s="39">
        <v>20</v>
      </c>
      <c r="B28" s="3" t="s">
        <v>89</v>
      </c>
      <c r="C28" s="6" t="s">
        <v>90</v>
      </c>
      <c r="D28" s="3" t="s">
        <v>34</v>
      </c>
      <c r="E28" s="4" t="s">
        <v>91</v>
      </c>
      <c r="F28" s="3" t="s">
        <v>92</v>
      </c>
      <c r="G28" s="3">
        <v>52</v>
      </c>
      <c r="H28" s="3">
        <v>7</v>
      </c>
      <c r="I28" s="3" t="s">
        <v>19</v>
      </c>
      <c r="J28" s="3">
        <v>0</v>
      </c>
      <c r="K28" s="3" t="s">
        <v>20</v>
      </c>
      <c r="L28" s="3"/>
      <c r="M28" s="3"/>
      <c r="N28" s="3"/>
      <c r="O28" s="3"/>
      <c r="P28" s="3">
        <v>6.5</v>
      </c>
      <c r="Q28" s="3">
        <v>7</v>
      </c>
      <c r="R28" s="3">
        <v>8</v>
      </c>
      <c r="S28" s="9">
        <f t="shared" si="3"/>
        <v>21.5</v>
      </c>
      <c r="T28" s="12">
        <f t="shared" si="0"/>
        <v>1</v>
      </c>
      <c r="U28" s="12">
        <f t="shared" si="1"/>
        <v>0</v>
      </c>
      <c r="V28" s="13">
        <f t="shared" si="2"/>
        <v>22.5</v>
      </c>
    </row>
    <row r="29" spans="1:22" ht="30" customHeight="1" x14ac:dyDescent="0.25">
      <c r="A29" s="39">
        <v>21</v>
      </c>
      <c r="B29" s="3" t="s">
        <v>93</v>
      </c>
      <c r="C29" s="8" t="s">
        <v>209</v>
      </c>
      <c r="D29" s="3" t="s">
        <v>17</v>
      </c>
      <c r="E29" s="4" t="s">
        <v>94</v>
      </c>
      <c r="F29" s="3" t="s">
        <v>95</v>
      </c>
      <c r="G29" s="3">
        <v>1</v>
      </c>
      <c r="H29" s="3">
        <v>21</v>
      </c>
      <c r="I29" s="3" t="s">
        <v>28</v>
      </c>
      <c r="J29" s="3">
        <v>0</v>
      </c>
      <c r="K29" s="3" t="s">
        <v>24</v>
      </c>
      <c r="L29" s="3"/>
      <c r="M29" s="3"/>
      <c r="N29" s="3"/>
      <c r="O29" s="3"/>
      <c r="P29" s="3">
        <v>6.5</v>
      </c>
      <c r="Q29" s="3">
        <v>6.3</v>
      </c>
      <c r="R29" s="3">
        <v>8.1999999999999993</v>
      </c>
      <c r="S29" s="9">
        <f t="shared" si="3"/>
        <v>21</v>
      </c>
      <c r="T29" s="12">
        <f t="shared" si="0"/>
        <v>0.5</v>
      </c>
      <c r="U29" s="12">
        <f t="shared" si="1"/>
        <v>0</v>
      </c>
      <c r="V29" s="13">
        <f t="shared" si="2"/>
        <v>21.5</v>
      </c>
    </row>
    <row r="30" spans="1:22" ht="30" customHeight="1" x14ac:dyDescent="0.25">
      <c r="A30" s="39">
        <v>22</v>
      </c>
      <c r="B30" s="3" t="s">
        <v>97</v>
      </c>
      <c r="C30" s="6" t="s">
        <v>98</v>
      </c>
      <c r="D30" s="3" t="s">
        <v>17</v>
      </c>
      <c r="E30" s="4" t="s">
        <v>99</v>
      </c>
      <c r="F30" s="3" t="s">
        <v>100</v>
      </c>
      <c r="G30" s="3">
        <v>2</v>
      </c>
      <c r="H30" s="3">
        <v>16</v>
      </c>
      <c r="I30" s="3" t="s">
        <v>33</v>
      </c>
      <c r="J30" s="3">
        <v>0</v>
      </c>
      <c r="K30" s="3" t="s">
        <v>69</v>
      </c>
      <c r="L30" s="3">
        <v>7</v>
      </c>
      <c r="M30" s="3"/>
      <c r="N30" s="3"/>
      <c r="O30" s="3">
        <v>6</v>
      </c>
      <c r="P30" s="3">
        <v>8.75</v>
      </c>
      <c r="Q30" s="3"/>
      <c r="R30" s="3"/>
      <c r="S30" s="9">
        <f t="shared" si="3"/>
        <v>21.75</v>
      </c>
      <c r="T30" s="12">
        <f t="shared" si="0"/>
        <v>0</v>
      </c>
      <c r="U30" s="12">
        <f t="shared" si="1"/>
        <v>0</v>
      </c>
      <c r="V30" s="13">
        <f t="shared" si="2"/>
        <v>21.75</v>
      </c>
    </row>
    <row r="31" spans="1:22" s="38" customFormat="1" ht="30" customHeight="1" x14ac:dyDescent="0.25">
      <c r="A31" s="39">
        <v>23</v>
      </c>
      <c r="B31" s="24" t="s">
        <v>102</v>
      </c>
      <c r="C31" s="25" t="s">
        <v>103</v>
      </c>
      <c r="D31" s="24" t="s">
        <v>17</v>
      </c>
      <c r="E31" s="26" t="s">
        <v>101</v>
      </c>
      <c r="F31" s="24">
        <v>301633238</v>
      </c>
      <c r="G31" s="24">
        <v>49</v>
      </c>
      <c r="H31" s="24">
        <v>10</v>
      </c>
      <c r="I31" s="24" t="s">
        <v>28</v>
      </c>
      <c r="J31" s="24">
        <v>0</v>
      </c>
      <c r="K31" s="24" t="s">
        <v>24</v>
      </c>
      <c r="L31" s="24"/>
      <c r="M31" s="24"/>
      <c r="N31" s="24"/>
      <c r="O31" s="24"/>
      <c r="P31" s="24">
        <v>3.8</v>
      </c>
      <c r="Q31" s="24">
        <v>5.6</v>
      </c>
      <c r="R31" s="24">
        <v>5.6</v>
      </c>
      <c r="S31" s="27">
        <f t="shared" si="3"/>
        <v>14.999999999999998</v>
      </c>
      <c r="T31" s="12">
        <f t="shared" si="0"/>
        <v>0.5</v>
      </c>
      <c r="U31" s="12">
        <f t="shared" si="1"/>
        <v>0</v>
      </c>
      <c r="V31" s="13">
        <f t="shared" si="2"/>
        <v>15.499999999999998</v>
      </c>
    </row>
    <row r="32" spans="1:22" s="38" customFormat="1" ht="30" customHeight="1" x14ac:dyDescent="0.25">
      <c r="A32" s="39">
        <v>24</v>
      </c>
      <c r="B32" s="24" t="s">
        <v>104</v>
      </c>
      <c r="C32" s="25" t="s">
        <v>103</v>
      </c>
      <c r="D32" s="24" t="s">
        <v>17</v>
      </c>
      <c r="E32" s="26" t="s">
        <v>101</v>
      </c>
      <c r="F32" s="24">
        <v>301633238</v>
      </c>
      <c r="G32" s="24">
        <v>49</v>
      </c>
      <c r="H32" s="24">
        <v>10</v>
      </c>
      <c r="I32" s="24" t="s">
        <v>28</v>
      </c>
      <c r="J32" s="24">
        <v>0</v>
      </c>
      <c r="K32" s="24" t="s">
        <v>20</v>
      </c>
      <c r="L32" s="24"/>
      <c r="M32" s="24"/>
      <c r="N32" s="24"/>
      <c r="O32" s="24"/>
      <c r="P32" s="24">
        <v>4</v>
      </c>
      <c r="Q32" s="24">
        <v>6.6</v>
      </c>
      <c r="R32" s="24">
        <v>5.4</v>
      </c>
      <c r="S32" s="27">
        <f t="shared" si="3"/>
        <v>16</v>
      </c>
      <c r="T32" s="12">
        <f t="shared" si="0"/>
        <v>0.5</v>
      </c>
      <c r="U32" s="12">
        <f t="shared" si="1"/>
        <v>0</v>
      </c>
      <c r="V32" s="13">
        <f t="shared" si="2"/>
        <v>16.5</v>
      </c>
    </row>
    <row r="33" spans="1:22" ht="30" customHeight="1" x14ac:dyDescent="0.25">
      <c r="A33" s="39">
        <v>25</v>
      </c>
      <c r="B33" s="3" t="s">
        <v>105</v>
      </c>
      <c r="C33" s="6" t="s">
        <v>67</v>
      </c>
      <c r="D33" s="3" t="s">
        <v>17</v>
      </c>
      <c r="E33" s="4" t="s">
        <v>68</v>
      </c>
      <c r="F33" s="3">
        <v>381960484</v>
      </c>
      <c r="G33" s="3">
        <v>61</v>
      </c>
      <c r="H33" s="3">
        <v>3</v>
      </c>
      <c r="I33" s="3" t="s">
        <v>47</v>
      </c>
      <c r="J33" s="3">
        <v>0</v>
      </c>
      <c r="K33" s="3" t="s">
        <v>24</v>
      </c>
      <c r="L33" s="3"/>
      <c r="M33" s="3"/>
      <c r="N33" s="3"/>
      <c r="O33" s="3"/>
      <c r="P33" s="3">
        <v>6.3</v>
      </c>
      <c r="Q33" s="3">
        <v>7.2</v>
      </c>
      <c r="R33" s="3">
        <v>8.1</v>
      </c>
      <c r="S33" s="9">
        <f t="shared" si="3"/>
        <v>21.6</v>
      </c>
      <c r="T33" s="12">
        <f t="shared" si="0"/>
        <v>1.5</v>
      </c>
      <c r="U33" s="12">
        <f t="shared" si="1"/>
        <v>0</v>
      </c>
      <c r="V33" s="13">
        <f t="shared" si="2"/>
        <v>23.1</v>
      </c>
    </row>
    <row r="34" spans="1:22" ht="30" customHeight="1" x14ac:dyDescent="0.25">
      <c r="A34" s="39">
        <v>26</v>
      </c>
      <c r="B34" s="3" t="s">
        <v>106</v>
      </c>
      <c r="C34" s="8" t="s">
        <v>216</v>
      </c>
      <c r="D34" s="3" t="s">
        <v>34</v>
      </c>
      <c r="E34" s="4" t="s">
        <v>107</v>
      </c>
      <c r="F34" s="3">
        <v>371975787</v>
      </c>
      <c r="G34" s="3">
        <v>54</v>
      </c>
      <c r="H34" s="3">
        <v>7</v>
      </c>
      <c r="I34" s="3" t="s">
        <v>47</v>
      </c>
      <c r="J34" s="3">
        <v>0</v>
      </c>
      <c r="K34" s="3" t="s">
        <v>35</v>
      </c>
      <c r="L34" s="3">
        <v>6.8</v>
      </c>
      <c r="M34" s="3">
        <v>9</v>
      </c>
      <c r="N34" s="3">
        <v>7.3</v>
      </c>
      <c r="O34" s="3"/>
      <c r="P34" s="3"/>
      <c r="Q34" s="3"/>
      <c r="R34" s="3"/>
      <c r="S34" s="9">
        <f t="shared" si="3"/>
        <v>23.1</v>
      </c>
      <c r="T34" s="12">
        <f t="shared" si="0"/>
        <v>1.5</v>
      </c>
      <c r="U34" s="12">
        <f t="shared" si="1"/>
        <v>0</v>
      </c>
      <c r="V34" s="13">
        <f t="shared" si="2"/>
        <v>24.6</v>
      </c>
    </row>
    <row r="35" spans="1:22" ht="30" customHeight="1" x14ac:dyDescent="0.25">
      <c r="A35" s="39">
        <v>27</v>
      </c>
      <c r="B35" s="3" t="s">
        <v>108</v>
      </c>
      <c r="C35" s="6" t="s">
        <v>109</v>
      </c>
      <c r="D35" s="3" t="s">
        <v>17</v>
      </c>
      <c r="E35" s="4" t="s">
        <v>110</v>
      </c>
      <c r="F35" s="3" t="s">
        <v>111</v>
      </c>
      <c r="G35" s="3">
        <v>52</v>
      </c>
      <c r="H35" s="3">
        <v>3</v>
      </c>
      <c r="I35" s="3" t="s">
        <v>33</v>
      </c>
      <c r="J35" s="3">
        <v>0</v>
      </c>
      <c r="K35" s="3" t="s">
        <v>20</v>
      </c>
      <c r="L35" s="3">
        <v>8.3000000000000007</v>
      </c>
      <c r="M35" s="3"/>
      <c r="N35" s="3"/>
      <c r="O35" s="3">
        <v>7.8</v>
      </c>
      <c r="P35" s="3">
        <v>6.7</v>
      </c>
      <c r="Q35" s="3"/>
      <c r="R35" s="3"/>
      <c r="S35" s="9">
        <f t="shared" si="3"/>
        <v>22.8</v>
      </c>
      <c r="T35" s="12">
        <f t="shared" si="0"/>
        <v>0</v>
      </c>
      <c r="U35" s="12">
        <f t="shared" si="1"/>
        <v>0</v>
      </c>
      <c r="V35" s="13">
        <f t="shared" si="2"/>
        <v>22.8</v>
      </c>
    </row>
    <row r="36" spans="1:22" ht="30" customHeight="1" x14ac:dyDescent="0.25">
      <c r="A36" s="39">
        <v>28</v>
      </c>
      <c r="B36" s="3" t="s">
        <v>112</v>
      </c>
      <c r="C36" s="6" t="s">
        <v>113</v>
      </c>
      <c r="D36" s="3" t="s">
        <v>34</v>
      </c>
      <c r="E36" s="4" t="s">
        <v>114</v>
      </c>
      <c r="F36" s="3" t="s">
        <v>115</v>
      </c>
      <c r="G36" s="3">
        <v>1</v>
      </c>
      <c r="H36" s="3">
        <v>2</v>
      </c>
      <c r="I36" s="3" t="s">
        <v>33</v>
      </c>
      <c r="J36" s="3">
        <v>0</v>
      </c>
      <c r="K36" s="3" t="s">
        <v>20</v>
      </c>
      <c r="L36" s="3"/>
      <c r="M36" s="3"/>
      <c r="N36" s="3"/>
      <c r="O36" s="3"/>
      <c r="P36" s="3">
        <v>7.25</v>
      </c>
      <c r="Q36" s="3">
        <v>4.5</v>
      </c>
      <c r="R36" s="3">
        <v>6.75</v>
      </c>
      <c r="S36" s="9">
        <f t="shared" si="3"/>
        <v>18.5</v>
      </c>
      <c r="T36" s="12">
        <f t="shared" si="0"/>
        <v>0</v>
      </c>
      <c r="U36" s="12">
        <f t="shared" si="1"/>
        <v>0</v>
      </c>
      <c r="V36" s="13">
        <f t="shared" si="2"/>
        <v>18.5</v>
      </c>
    </row>
    <row r="37" spans="1:22" ht="30" customHeight="1" x14ac:dyDescent="0.25">
      <c r="A37" s="39">
        <v>29</v>
      </c>
      <c r="B37" s="3" t="s">
        <v>116</v>
      </c>
      <c r="C37" s="6" t="s">
        <v>21</v>
      </c>
      <c r="D37" s="3" t="s">
        <v>17</v>
      </c>
      <c r="E37" s="4" t="s">
        <v>22</v>
      </c>
      <c r="F37" s="3">
        <v>312504525</v>
      </c>
      <c r="G37" s="3">
        <v>53</v>
      </c>
      <c r="H37" s="3">
        <v>3</v>
      </c>
      <c r="I37" s="3" t="s">
        <v>19</v>
      </c>
      <c r="J37" s="3">
        <v>0</v>
      </c>
      <c r="K37" s="3" t="s">
        <v>20</v>
      </c>
      <c r="L37" s="3"/>
      <c r="M37" s="3"/>
      <c r="N37" s="3"/>
      <c r="O37" s="3"/>
      <c r="P37" s="3">
        <v>8.1</v>
      </c>
      <c r="Q37" s="3">
        <v>8</v>
      </c>
      <c r="R37" s="3">
        <v>7.6</v>
      </c>
      <c r="S37" s="9">
        <f t="shared" si="3"/>
        <v>23.700000000000003</v>
      </c>
      <c r="T37" s="12">
        <f t="shared" si="0"/>
        <v>1</v>
      </c>
      <c r="U37" s="12">
        <f t="shared" si="1"/>
        <v>0</v>
      </c>
      <c r="V37" s="13">
        <f t="shared" si="2"/>
        <v>24.700000000000003</v>
      </c>
    </row>
    <row r="38" spans="1:22" ht="30" customHeight="1" x14ac:dyDescent="0.25">
      <c r="A38" s="39">
        <v>30</v>
      </c>
      <c r="B38" s="3" t="s">
        <v>117</v>
      </c>
      <c r="C38" s="6" t="s">
        <v>86</v>
      </c>
      <c r="D38" s="3" t="s">
        <v>17</v>
      </c>
      <c r="E38" s="4" t="s">
        <v>87</v>
      </c>
      <c r="F38" s="3" t="s">
        <v>88</v>
      </c>
      <c r="G38" s="3">
        <v>2</v>
      </c>
      <c r="H38" s="3">
        <v>16</v>
      </c>
      <c r="I38" s="3" t="s">
        <v>47</v>
      </c>
      <c r="J38" s="3">
        <v>0</v>
      </c>
      <c r="K38" s="3" t="s">
        <v>20</v>
      </c>
      <c r="L38" s="3"/>
      <c r="M38" s="3"/>
      <c r="N38" s="3"/>
      <c r="O38" s="3"/>
      <c r="P38" s="3">
        <v>6.5</v>
      </c>
      <c r="Q38" s="3">
        <v>7.1</v>
      </c>
      <c r="R38" s="3">
        <v>6.7</v>
      </c>
      <c r="S38" s="9">
        <f t="shared" si="3"/>
        <v>20.3</v>
      </c>
      <c r="T38" s="12">
        <f t="shared" si="0"/>
        <v>1.5</v>
      </c>
      <c r="U38" s="12">
        <f t="shared" si="1"/>
        <v>0</v>
      </c>
      <c r="V38" s="13">
        <f t="shared" si="2"/>
        <v>21.8</v>
      </c>
    </row>
    <row r="39" spans="1:22" ht="30" customHeight="1" x14ac:dyDescent="0.25">
      <c r="A39" s="39">
        <v>31</v>
      </c>
      <c r="B39" s="3" t="s">
        <v>118</v>
      </c>
      <c r="C39" s="6" t="s">
        <v>119</v>
      </c>
      <c r="D39" s="3" t="s">
        <v>17</v>
      </c>
      <c r="E39" s="4" t="s">
        <v>27</v>
      </c>
      <c r="F39" s="3">
        <v>321842716</v>
      </c>
      <c r="G39" s="3">
        <v>56</v>
      </c>
      <c r="H39" s="3">
        <v>7</v>
      </c>
      <c r="I39" s="3" t="s">
        <v>47</v>
      </c>
      <c r="J39" s="3">
        <v>0</v>
      </c>
      <c r="K39" s="3" t="s">
        <v>69</v>
      </c>
      <c r="L39" s="3"/>
      <c r="M39" s="3"/>
      <c r="N39" s="3"/>
      <c r="O39" s="3"/>
      <c r="P39" s="3">
        <v>7.7</v>
      </c>
      <c r="Q39" s="3">
        <v>8.9</v>
      </c>
      <c r="R39" s="3">
        <v>9.1999999999999993</v>
      </c>
      <c r="S39" s="9">
        <f t="shared" si="3"/>
        <v>25.8</v>
      </c>
      <c r="T39" s="12">
        <f t="shared" si="0"/>
        <v>1.5</v>
      </c>
      <c r="U39" s="12">
        <f t="shared" si="1"/>
        <v>0</v>
      </c>
      <c r="V39" s="13">
        <f t="shared" si="2"/>
        <v>27.3</v>
      </c>
    </row>
    <row r="40" spans="1:22" ht="30" customHeight="1" x14ac:dyDescent="0.25">
      <c r="A40" s="39">
        <v>32</v>
      </c>
      <c r="B40" s="3" t="s">
        <v>120</v>
      </c>
      <c r="C40" s="6" t="s">
        <v>121</v>
      </c>
      <c r="D40" s="3" t="s">
        <v>34</v>
      </c>
      <c r="E40" s="4" t="s">
        <v>122</v>
      </c>
      <c r="F40" s="3" t="s">
        <v>123</v>
      </c>
      <c r="G40" s="3">
        <v>46</v>
      </c>
      <c r="H40" s="3">
        <v>3</v>
      </c>
      <c r="I40" s="3" t="s">
        <v>47</v>
      </c>
      <c r="J40" s="3">
        <v>0</v>
      </c>
      <c r="K40" s="3" t="s">
        <v>24</v>
      </c>
      <c r="L40" s="3">
        <v>6.6</v>
      </c>
      <c r="M40" s="3"/>
      <c r="N40" s="3"/>
      <c r="O40" s="3">
        <v>2.6</v>
      </c>
      <c r="P40" s="3">
        <v>6.25</v>
      </c>
      <c r="Q40" s="3"/>
      <c r="R40" s="3"/>
      <c r="S40" s="9">
        <f t="shared" si="3"/>
        <v>15.45</v>
      </c>
      <c r="T40" s="12">
        <f t="shared" si="0"/>
        <v>1.5</v>
      </c>
      <c r="U40" s="12">
        <f t="shared" si="1"/>
        <v>0</v>
      </c>
      <c r="V40" s="13">
        <f t="shared" si="2"/>
        <v>16.95</v>
      </c>
    </row>
    <row r="41" spans="1:22" ht="30" customHeight="1" x14ac:dyDescent="0.25">
      <c r="A41" s="39">
        <v>33</v>
      </c>
      <c r="B41" s="3" t="s">
        <v>124</v>
      </c>
      <c r="C41" s="6" t="s">
        <v>125</v>
      </c>
      <c r="D41" s="3" t="s">
        <v>17</v>
      </c>
      <c r="E41" s="4" t="s">
        <v>126</v>
      </c>
      <c r="F41" s="3" t="s">
        <v>127</v>
      </c>
      <c r="G41" s="3">
        <v>2</v>
      </c>
      <c r="H41" s="3">
        <v>12</v>
      </c>
      <c r="I41" s="3" t="s">
        <v>33</v>
      </c>
      <c r="J41" s="3">
        <v>0</v>
      </c>
      <c r="K41" s="3" t="s">
        <v>24</v>
      </c>
      <c r="L41" s="3"/>
      <c r="M41" s="3"/>
      <c r="N41" s="3"/>
      <c r="O41" s="3"/>
      <c r="P41" s="3">
        <v>8</v>
      </c>
      <c r="Q41" s="3">
        <v>7.5</v>
      </c>
      <c r="R41" s="3">
        <v>9</v>
      </c>
      <c r="S41" s="9">
        <f t="shared" si="3"/>
        <v>24.5</v>
      </c>
      <c r="T41" s="12">
        <f t="shared" si="0"/>
        <v>0</v>
      </c>
      <c r="U41" s="12">
        <f t="shared" si="1"/>
        <v>0</v>
      </c>
      <c r="V41" s="13">
        <f t="shared" si="2"/>
        <v>24.5</v>
      </c>
    </row>
    <row r="42" spans="1:22" ht="30" customHeight="1" x14ac:dyDescent="0.25">
      <c r="A42" s="39">
        <v>34</v>
      </c>
      <c r="B42" s="3" t="s">
        <v>128</v>
      </c>
      <c r="C42" s="6" t="s">
        <v>121</v>
      </c>
      <c r="D42" s="3" t="s">
        <v>34</v>
      </c>
      <c r="E42" s="4" t="s">
        <v>122</v>
      </c>
      <c r="F42" s="3" t="s">
        <v>123</v>
      </c>
      <c r="G42" s="3">
        <v>46</v>
      </c>
      <c r="H42" s="3">
        <v>3</v>
      </c>
      <c r="I42" s="3" t="s">
        <v>47</v>
      </c>
      <c r="J42" s="3">
        <v>0</v>
      </c>
      <c r="K42" s="3" t="s">
        <v>20</v>
      </c>
      <c r="L42" s="3">
        <v>6.6</v>
      </c>
      <c r="M42" s="3"/>
      <c r="N42" s="3"/>
      <c r="O42" s="3">
        <v>2.6</v>
      </c>
      <c r="P42" s="3">
        <v>6.25</v>
      </c>
      <c r="Q42" s="3"/>
      <c r="R42" s="3"/>
      <c r="S42" s="9">
        <f t="shared" si="3"/>
        <v>15.45</v>
      </c>
      <c r="T42" s="12">
        <f t="shared" si="0"/>
        <v>1.5</v>
      </c>
      <c r="U42" s="12">
        <f t="shared" si="1"/>
        <v>0</v>
      </c>
      <c r="V42" s="13">
        <f t="shared" si="2"/>
        <v>16.95</v>
      </c>
    </row>
    <row r="43" spans="1:22" ht="30" customHeight="1" x14ac:dyDescent="0.25">
      <c r="A43" s="39">
        <v>35</v>
      </c>
      <c r="B43" s="3" t="s">
        <v>129</v>
      </c>
      <c r="C43" s="6" t="s">
        <v>130</v>
      </c>
      <c r="D43" s="3" t="s">
        <v>17</v>
      </c>
      <c r="E43" s="4" t="s">
        <v>131</v>
      </c>
      <c r="F43" s="3" t="s">
        <v>132</v>
      </c>
      <c r="G43" s="3">
        <v>2</v>
      </c>
      <c r="H43" s="3">
        <v>22</v>
      </c>
      <c r="I43" s="3" t="s">
        <v>33</v>
      </c>
      <c r="J43" s="3">
        <v>0</v>
      </c>
      <c r="K43" s="3" t="s">
        <v>24</v>
      </c>
      <c r="L43" s="3"/>
      <c r="M43" s="3"/>
      <c r="N43" s="3"/>
      <c r="O43" s="3"/>
      <c r="P43" s="3">
        <v>7</v>
      </c>
      <c r="Q43" s="3">
        <v>5.25</v>
      </c>
      <c r="R43" s="3">
        <v>7.5</v>
      </c>
      <c r="S43" s="9">
        <f t="shared" si="3"/>
        <v>19.75</v>
      </c>
      <c r="T43" s="12">
        <f t="shared" si="0"/>
        <v>0</v>
      </c>
      <c r="U43" s="12">
        <f t="shared" si="1"/>
        <v>0</v>
      </c>
      <c r="V43" s="13">
        <f t="shared" si="2"/>
        <v>19.75</v>
      </c>
    </row>
    <row r="44" spans="1:22" ht="30" customHeight="1" x14ac:dyDescent="0.25">
      <c r="A44" s="39">
        <v>36</v>
      </c>
      <c r="B44" s="3" t="s">
        <v>133</v>
      </c>
      <c r="C44" s="6" t="s">
        <v>48</v>
      </c>
      <c r="D44" s="3" t="s">
        <v>17</v>
      </c>
      <c r="E44" s="4" t="s">
        <v>49</v>
      </c>
      <c r="F44" s="3">
        <v>312537128</v>
      </c>
      <c r="G44" s="3">
        <v>53</v>
      </c>
      <c r="H44" s="3">
        <v>3</v>
      </c>
      <c r="I44" s="3" t="s">
        <v>19</v>
      </c>
      <c r="J44" s="3">
        <v>0</v>
      </c>
      <c r="K44" s="3" t="s">
        <v>20</v>
      </c>
      <c r="L44" s="3"/>
      <c r="M44" s="3"/>
      <c r="N44" s="3"/>
      <c r="O44" s="3"/>
      <c r="P44" s="3">
        <v>8.5</v>
      </c>
      <c r="Q44" s="3">
        <v>8.6</v>
      </c>
      <c r="R44" s="3">
        <v>8.6999999999999993</v>
      </c>
      <c r="S44" s="9">
        <f t="shared" si="3"/>
        <v>25.8</v>
      </c>
      <c r="T44" s="12">
        <f t="shared" si="0"/>
        <v>1</v>
      </c>
      <c r="U44" s="12">
        <f t="shared" si="1"/>
        <v>0</v>
      </c>
      <c r="V44" s="13">
        <f t="shared" si="2"/>
        <v>26.8</v>
      </c>
    </row>
    <row r="45" spans="1:22" ht="30" customHeight="1" x14ac:dyDescent="0.25">
      <c r="A45" s="39">
        <v>37</v>
      </c>
      <c r="B45" s="3" t="s">
        <v>134</v>
      </c>
      <c r="C45" s="6" t="s">
        <v>135</v>
      </c>
      <c r="D45" s="3" t="s">
        <v>17</v>
      </c>
      <c r="E45" s="4" t="s">
        <v>96</v>
      </c>
      <c r="F45" s="3">
        <v>215547212</v>
      </c>
      <c r="G45" s="3">
        <v>37</v>
      </c>
      <c r="H45" s="3">
        <v>5</v>
      </c>
      <c r="I45" s="3" t="s">
        <v>47</v>
      </c>
      <c r="J45" s="3">
        <v>0</v>
      </c>
      <c r="K45" s="3" t="s">
        <v>24</v>
      </c>
      <c r="L45" s="3"/>
      <c r="M45" s="3"/>
      <c r="N45" s="3"/>
      <c r="O45" s="3">
        <v>6.8</v>
      </c>
      <c r="P45" s="3">
        <v>6.8</v>
      </c>
      <c r="Q45" s="3">
        <v>7.2</v>
      </c>
      <c r="R45" s="3"/>
      <c r="S45" s="9">
        <f t="shared" si="3"/>
        <v>20.8</v>
      </c>
      <c r="T45" s="12">
        <f t="shared" si="0"/>
        <v>1.5</v>
      </c>
      <c r="U45" s="12">
        <f t="shared" si="1"/>
        <v>0</v>
      </c>
      <c r="V45" s="13">
        <f t="shared" si="2"/>
        <v>22.3</v>
      </c>
    </row>
    <row r="46" spans="1:22" ht="30" customHeight="1" x14ac:dyDescent="0.25">
      <c r="A46" s="39">
        <v>38</v>
      </c>
      <c r="B46" s="3" t="s">
        <v>136</v>
      </c>
      <c r="C46" s="6" t="s">
        <v>137</v>
      </c>
      <c r="D46" s="3" t="s">
        <v>17</v>
      </c>
      <c r="E46" s="4" t="s">
        <v>138</v>
      </c>
      <c r="F46" s="3">
        <v>301735781</v>
      </c>
      <c r="G46" s="3">
        <v>49</v>
      </c>
      <c r="H46" s="3">
        <v>1</v>
      </c>
      <c r="I46" s="3" t="s">
        <v>28</v>
      </c>
      <c r="J46" s="3">
        <v>0</v>
      </c>
      <c r="K46" s="3" t="s">
        <v>20</v>
      </c>
      <c r="L46" s="3"/>
      <c r="M46" s="3"/>
      <c r="N46" s="3"/>
      <c r="O46" s="3"/>
      <c r="P46" s="3">
        <v>7.6</v>
      </c>
      <c r="Q46" s="3">
        <v>8.9</v>
      </c>
      <c r="R46" s="3">
        <v>9</v>
      </c>
      <c r="S46" s="9">
        <f t="shared" si="3"/>
        <v>25.5</v>
      </c>
      <c r="T46" s="12">
        <f t="shared" si="0"/>
        <v>0.5</v>
      </c>
      <c r="U46" s="12">
        <f t="shared" si="1"/>
        <v>0</v>
      </c>
      <c r="V46" s="13">
        <f t="shared" si="2"/>
        <v>26</v>
      </c>
    </row>
    <row r="47" spans="1:22" ht="30" customHeight="1" x14ac:dyDescent="0.25">
      <c r="A47" s="39">
        <v>39</v>
      </c>
      <c r="B47" s="3" t="s">
        <v>139</v>
      </c>
      <c r="C47" s="8" t="s">
        <v>211</v>
      </c>
      <c r="D47" s="3" t="s">
        <v>34</v>
      </c>
      <c r="E47" s="4" t="s">
        <v>140</v>
      </c>
      <c r="F47" s="3" t="s">
        <v>141</v>
      </c>
      <c r="G47" s="3">
        <v>49</v>
      </c>
      <c r="H47" s="3">
        <v>6</v>
      </c>
      <c r="I47" s="3" t="s">
        <v>47</v>
      </c>
      <c r="J47" s="3">
        <v>0</v>
      </c>
      <c r="K47" s="3" t="s">
        <v>37</v>
      </c>
      <c r="L47" s="3"/>
      <c r="M47" s="3"/>
      <c r="N47" s="3"/>
      <c r="O47" s="3">
        <v>2.2000000000000002</v>
      </c>
      <c r="P47" s="3">
        <v>7.25</v>
      </c>
      <c r="Q47" s="3">
        <v>4.5</v>
      </c>
      <c r="R47" s="3"/>
      <c r="S47" s="9">
        <f t="shared" si="3"/>
        <v>13.95</v>
      </c>
      <c r="T47" s="12">
        <f t="shared" si="0"/>
        <v>1.5</v>
      </c>
      <c r="U47" s="12">
        <f t="shared" si="1"/>
        <v>0</v>
      </c>
      <c r="V47" s="13">
        <f t="shared" si="2"/>
        <v>15.45</v>
      </c>
    </row>
    <row r="48" spans="1:22" ht="30" customHeight="1" x14ac:dyDescent="0.25">
      <c r="A48" s="39">
        <v>40</v>
      </c>
      <c r="B48" s="3" t="s">
        <v>142</v>
      </c>
      <c r="C48" s="6" t="s">
        <v>143</v>
      </c>
      <c r="D48" s="3" t="s">
        <v>17</v>
      </c>
      <c r="E48" s="4" t="s">
        <v>144</v>
      </c>
      <c r="F48" s="3" t="s">
        <v>145</v>
      </c>
      <c r="G48" s="3">
        <v>37</v>
      </c>
      <c r="H48" s="3">
        <v>1</v>
      </c>
      <c r="I48" s="3" t="s">
        <v>28</v>
      </c>
      <c r="J48" s="3">
        <v>0</v>
      </c>
      <c r="K48" s="3" t="s">
        <v>20</v>
      </c>
      <c r="L48" s="3"/>
      <c r="M48" s="3"/>
      <c r="N48" s="3"/>
      <c r="O48" s="3"/>
      <c r="P48" s="3">
        <v>7.2</v>
      </c>
      <c r="Q48" s="3">
        <v>7.7</v>
      </c>
      <c r="R48" s="3">
        <v>8.3000000000000007</v>
      </c>
      <c r="S48" s="9">
        <f t="shared" si="3"/>
        <v>23.200000000000003</v>
      </c>
      <c r="T48" s="10">
        <f t="shared" si="0"/>
        <v>0.5</v>
      </c>
      <c r="U48" s="10">
        <f t="shared" si="1"/>
        <v>0</v>
      </c>
      <c r="V48" s="11">
        <f t="shared" si="2"/>
        <v>23.700000000000003</v>
      </c>
    </row>
    <row r="49" spans="1:22" ht="30" customHeight="1" x14ac:dyDescent="0.25">
      <c r="A49" s="39">
        <v>41</v>
      </c>
      <c r="B49" s="3" t="s">
        <v>146</v>
      </c>
      <c r="C49" s="6" t="s">
        <v>147</v>
      </c>
      <c r="D49" s="3" t="s">
        <v>34</v>
      </c>
      <c r="E49" s="4" t="s">
        <v>148</v>
      </c>
      <c r="F49" s="3">
        <v>250937405</v>
      </c>
      <c r="G49" s="3">
        <v>42</v>
      </c>
      <c r="H49" s="3">
        <v>10</v>
      </c>
      <c r="I49" s="3" t="s">
        <v>47</v>
      </c>
      <c r="J49" s="3">
        <v>0</v>
      </c>
      <c r="K49" s="3" t="s">
        <v>35</v>
      </c>
      <c r="L49" s="3">
        <v>5.4</v>
      </c>
      <c r="M49" s="3">
        <v>5.0999999999999996</v>
      </c>
      <c r="N49" s="3">
        <v>5.0999999999999996</v>
      </c>
      <c r="O49" s="3"/>
      <c r="P49" s="3"/>
      <c r="Q49" s="3"/>
      <c r="R49" s="3"/>
      <c r="S49" s="9">
        <f t="shared" si="3"/>
        <v>15.6</v>
      </c>
      <c r="T49" s="10">
        <f t="shared" ref="T49:T112" si="4">IF(I49="KV2",0.5,IF(I49="KV2-NT",1,IF(I49="KV1",1.5,0)))</f>
        <v>1.5</v>
      </c>
      <c r="U49" s="10">
        <f t="shared" ref="U49:U112" si="5">IF(OR(J49=1,J49=2,J49=3,J49=4),2,IF(OR(J49=5,J49=6,J49=7),1,0))</f>
        <v>0</v>
      </c>
      <c r="V49" s="11">
        <f t="shared" ref="V49:V112" si="6">S49+T49+U49</f>
        <v>17.100000000000001</v>
      </c>
    </row>
    <row r="50" spans="1:22" ht="30" customHeight="1" x14ac:dyDescent="0.25">
      <c r="A50" s="39">
        <v>42</v>
      </c>
      <c r="B50" s="3" t="s">
        <v>149</v>
      </c>
      <c r="C50" s="6" t="s">
        <v>150</v>
      </c>
      <c r="D50" s="3" t="s">
        <v>17</v>
      </c>
      <c r="E50" s="4" t="s">
        <v>151</v>
      </c>
      <c r="F50" s="3" t="s">
        <v>152</v>
      </c>
      <c r="G50" s="3">
        <v>2</v>
      </c>
      <c r="H50" s="3">
        <v>9</v>
      </c>
      <c r="I50" s="3" t="s">
        <v>33</v>
      </c>
      <c r="J50" s="3">
        <v>0</v>
      </c>
      <c r="K50" s="3" t="s">
        <v>20</v>
      </c>
      <c r="L50" s="3"/>
      <c r="M50" s="3"/>
      <c r="N50" s="3"/>
      <c r="O50" s="3"/>
      <c r="P50" s="3">
        <v>6.6</v>
      </c>
      <c r="Q50" s="3">
        <v>6.8</v>
      </c>
      <c r="R50" s="3">
        <v>7.7</v>
      </c>
      <c r="S50" s="9">
        <f t="shared" si="3"/>
        <v>21.099999999999998</v>
      </c>
      <c r="T50" s="10">
        <f t="shared" si="4"/>
        <v>0</v>
      </c>
      <c r="U50" s="10">
        <f t="shared" si="5"/>
        <v>0</v>
      </c>
      <c r="V50" s="11">
        <f t="shared" si="6"/>
        <v>21.099999999999998</v>
      </c>
    </row>
    <row r="51" spans="1:22" ht="30" customHeight="1" x14ac:dyDescent="0.25">
      <c r="A51" s="39">
        <v>43</v>
      </c>
      <c r="B51" s="3" t="s">
        <v>153</v>
      </c>
      <c r="C51" s="8" t="s">
        <v>210</v>
      </c>
      <c r="D51" s="3" t="s">
        <v>17</v>
      </c>
      <c r="E51" s="4" t="s">
        <v>154</v>
      </c>
      <c r="F51" s="3">
        <v>132450726</v>
      </c>
      <c r="G51" s="3">
        <v>15</v>
      </c>
      <c r="H51" s="3">
        <v>8</v>
      </c>
      <c r="I51" s="3" t="s">
        <v>47</v>
      </c>
      <c r="J51" s="3">
        <v>0</v>
      </c>
      <c r="K51" s="3" t="s">
        <v>226</v>
      </c>
      <c r="L51" s="3">
        <v>6</v>
      </c>
      <c r="M51" s="3">
        <v>7</v>
      </c>
      <c r="N51" s="3">
        <v>7</v>
      </c>
      <c r="O51" s="3"/>
      <c r="P51" s="3"/>
      <c r="Q51" s="3"/>
      <c r="R51" s="3"/>
      <c r="S51" s="9">
        <f t="shared" si="3"/>
        <v>20</v>
      </c>
      <c r="T51" s="10">
        <f t="shared" si="4"/>
        <v>1.5</v>
      </c>
      <c r="U51" s="10">
        <f t="shared" si="5"/>
        <v>0</v>
      </c>
      <c r="V51" s="11">
        <f t="shared" si="6"/>
        <v>21.5</v>
      </c>
    </row>
    <row r="52" spans="1:22" ht="30" customHeight="1" x14ac:dyDescent="0.25">
      <c r="A52" s="39">
        <v>44</v>
      </c>
      <c r="B52" s="3" t="s">
        <v>155</v>
      </c>
      <c r="C52" s="8" t="s">
        <v>212</v>
      </c>
      <c r="D52" s="3" t="s">
        <v>17</v>
      </c>
      <c r="E52" s="4" t="s">
        <v>156</v>
      </c>
      <c r="F52" s="3">
        <v>221528079</v>
      </c>
      <c r="G52" s="3">
        <v>39</v>
      </c>
      <c r="H52" s="3">
        <v>6</v>
      </c>
      <c r="I52" s="3" t="s">
        <v>47</v>
      </c>
      <c r="J52" s="3">
        <v>0</v>
      </c>
      <c r="K52" s="3" t="s">
        <v>69</v>
      </c>
      <c r="L52" s="3">
        <v>5</v>
      </c>
      <c r="M52" s="3"/>
      <c r="N52" s="3"/>
      <c r="O52" s="3">
        <v>3.2</v>
      </c>
      <c r="P52" s="3">
        <v>7.25</v>
      </c>
      <c r="Q52" s="3"/>
      <c r="R52" s="3"/>
      <c r="S52" s="9">
        <f t="shared" si="3"/>
        <v>15.45</v>
      </c>
      <c r="T52" s="10">
        <f t="shared" si="4"/>
        <v>1.5</v>
      </c>
      <c r="U52" s="10">
        <f t="shared" si="5"/>
        <v>0</v>
      </c>
      <c r="V52" s="11">
        <f t="shared" si="6"/>
        <v>16.95</v>
      </c>
    </row>
    <row r="53" spans="1:22" ht="30" customHeight="1" x14ac:dyDescent="0.25">
      <c r="A53" s="39">
        <v>45</v>
      </c>
      <c r="B53" s="3" t="s">
        <v>157</v>
      </c>
      <c r="C53" s="6" t="s">
        <v>158</v>
      </c>
      <c r="D53" s="3" t="s">
        <v>17</v>
      </c>
      <c r="E53" s="4" t="s">
        <v>159</v>
      </c>
      <c r="F53" s="3" t="s">
        <v>160</v>
      </c>
      <c r="G53" s="3">
        <v>2</v>
      </c>
      <c r="H53" s="3">
        <v>19</v>
      </c>
      <c r="I53" s="3" t="s">
        <v>33</v>
      </c>
      <c r="J53" s="3">
        <v>0</v>
      </c>
      <c r="K53" s="3" t="s">
        <v>69</v>
      </c>
      <c r="L53" s="3"/>
      <c r="M53" s="3"/>
      <c r="N53" s="3"/>
      <c r="O53" s="3"/>
      <c r="P53" s="3">
        <v>8</v>
      </c>
      <c r="Q53" s="3">
        <v>7.5</v>
      </c>
      <c r="R53" s="3">
        <v>8</v>
      </c>
      <c r="S53" s="9">
        <f t="shared" si="3"/>
        <v>23.5</v>
      </c>
      <c r="T53" s="10">
        <f t="shared" si="4"/>
        <v>0</v>
      </c>
      <c r="U53" s="10">
        <f t="shared" si="5"/>
        <v>0</v>
      </c>
      <c r="V53" s="11">
        <f t="shared" si="6"/>
        <v>23.5</v>
      </c>
    </row>
    <row r="54" spans="1:22" ht="30" customHeight="1" x14ac:dyDescent="0.25">
      <c r="A54" s="39">
        <v>46</v>
      </c>
      <c r="B54" s="3" t="s">
        <v>161</v>
      </c>
      <c r="C54" s="6" t="s">
        <v>162</v>
      </c>
      <c r="D54" s="3" t="s">
        <v>17</v>
      </c>
      <c r="E54" s="5" t="s">
        <v>71</v>
      </c>
      <c r="F54" s="3">
        <v>261640513</v>
      </c>
      <c r="G54" s="3">
        <v>47</v>
      </c>
      <c r="H54" s="3">
        <v>4</v>
      </c>
      <c r="I54" s="3" t="s">
        <v>19</v>
      </c>
      <c r="J54" s="3">
        <v>0</v>
      </c>
      <c r="K54" s="3" t="s">
        <v>69</v>
      </c>
      <c r="L54" s="3"/>
      <c r="M54" s="3"/>
      <c r="N54" s="3"/>
      <c r="O54" s="3"/>
      <c r="P54" s="3">
        <v>6.7</v>
      </c>
      <c r="Q54" s="3">
        <v>6.7</v>
      </c>
      <c r="R54" s="3">
        <v>6.7</v>
      </c>
      <c r="S54" s="9">
        <f t="shared" si="3"/>
        <v>20.100000000000001</v>
      </c>
      <c r="T54" s="10">
        <f t="shared" si="4"/>
        <v>1</v>
      </c>
      <c r="U54" s="10">
        <f t="shared" si="5"/>
        <v>0</v>
      </c>
      <c r="V54" s="11">
        <f t="shared" si="6"/>
        <v>21.1</v>
      </c>
    </row>
    <row r="55" spans="1:22" ht="30" customHeight="1" x14ac:dyDescent="0.25">
      <c r="A55" s="39">
        <v>47</v>
      </c>
      <c r="B55" s="3" t="s">
        <v>163</v>
      </c>
      <c r="C55" s="6" t="s">
        <v>164</v>
      </c>
      <c r="D55" s="3" t="s">
        <v>34</v>
      </c>
      <c r="E55" s="4" t="s">
        <v>165</v>
      </c>
      <c r="F55" s="3">
        <v>385833337</v>
      </c>
      <c r="G55" s="3">
        <v>60</v>
      </c>
      <c r="H55" s="3">
        <v>1</v>
      </c>
      <c r="I55" s="3" t="s">
        <v>28</v>
      </c>
      <c r="J55" s="3">
        <v>0</v>
      </c>
      <c r="K55" s="3" t="s">
        <v>35</v>
      </c>
      <c r="L55" s="3">
        <v>6.9</v>
      </c>
      <c r="M55" s="3">
        <v>6.5</v>
      </c>
      <c r="N55" s="3">
        <v>6.7</v>
      </c>
      <c r="O55" s="3"/>
      <c r="P55" s="3"/>
      <c r="Q55" s="3"/>
      <c r="R55" s="3"/>
      <c r="S55" s="9">
        <f t="shared" si="3"/>
        <v>20.100000000000001</v>
      </c>
      <c r="T55" s="10">
        <f t="shared" si="4"/>
        <v>0.5</v>
      </c>
      <c r="U55" s="10">
        <f t="shared" si="5"/>
        <v>0</v>
      </c>
      <c r="V55" s="11">
        <f t="shared" si="6"/>
        <v>20.6</v>
      </c>
    </row>
    <row r="56" spans="1:22" ht="30" customHeight="1" x14ac:dyDescent="0.25">
      <c r="A56" s="39">
        <v>48</v>
      </c>
      <c r="B56" s="3" t="s">
        <v>166</v>
      </c>
      <c r="C56" s="6" t="s">
        <v>167</v>
      </c>
      <c r="D56" s="3" t="s">
        <v>17</v>
      </c>
      <c r="E56" s="5" t="s">
        <v>205</v>
      </c>
      <c r="F56" s="3" t="s">
        <v>168</v>
      </c>
      <c r="G56" s="3">
        <v>2</v>
      </c>
      <c r="H56" s="3">
        <v>9</v>
      </c>
      <c r="I56" s="3" t="s">
        <v>33</v>
      </c>
      <c r="J56" s="3">
        <v>0</v>
      </c>
      <c r="K56" s="3" t="s">
        <v>24</v>
      </c>
      <c r="L56" s="3"/>
      <c r="M56" s="3"/>
      <c r="N56" s="3"/>
      <c r="O56" s="3"/>
      <c r="P56" s="3">
        <v>6.5</v>
      </c>
      <c r="Q56" s="3">
        <v>7</v>
      </c>
      <c r="R56" s="3">
        <v>7</v>
      </c>
      <c r="S56" s="9">
        <f t="shared" si="3"/>
        <v>20.5</v>
      </c>
      <c r="T56" s="10">
        <f t="shared" si="4"/>
        <v>0</v>
      </c>
      <c r="U56" s="10">
        <f t="shared" si="5"/>
        <v>0</v>
      </c>
      <c r="V56" s="11">
        <f t="shared" si="6"/>
        <v>20.5</v>
      </c>
    </row>
    <row r="57" spans="1:22" ht="30" customHeight="1" x14ac:dyDescent="0.25">
      <c r="A57" s="39">
        <v>49</v>
      </c>
      <c r="B57" s="3" t="s">
        <v>169</v>
      </c>
      <c r="C57" s="6" t="s">
        <v>16</v>
      </c>
      <c r="D57" s="3" t="s">
        <v>17</v>
      </c>
      <c r="E57" s="4" t="s">
        <v>18</v>
      </c>
      <c r="F57" s="3">
        <v>221503439</v>
      </c>
      <c r="G57" s="3">
        <v>39</v>
      </c>
      <c r="H57" s="3">
        <v>4</v>
      </c>
      <c r="I57" s="3" t="s">
        <v>19</v>
      </c>
      <c r="J57" s="3">
        <v>0</v>
      </c>
      <c r="K57" s="3" t="s">
        <v>20</v>
      </c>
      <c r="L57" s="3"/>
      <c r="M57" s="3"/>
      <c r="N57" s="3"/>
      <c r="O57" s="3"/>
      <c r="P57" s="3">
        <v>5.25</v>
      </c>
      <c r="Q57" s="3">
        <v>5</v>
      </c>
      <c r="R57" s="3">
        <v>6</v>
      </c>
      <c r="S57" s="9">
        <f t="shared" si="3"/>
        <v>16.25</v>
      </c>
      <c r="T57" s="10">
        <f t="shared" si="4"/>
        <v>1</v>
      </c>
      <c r="U57" s="10">
        <f t="shared" si="5"/>
        <v>0</v>
      </c>
      <c r="V57" s="11">
        <f t="shared" si="6"/>
        <v>17.25</v>
      </c>
    </row>
    <row r="58" spans="1:22" ht="30" customHeight="1" x14ac:dyDescent="0.25">
      <c r="A58" s="39">
        <v>50</v>
      </c>
      <c r="B58" s="3" t="s">
        <v>170</v>
      </c>
      <c r="C58" s="6" t="s">
        <v>171</v>
      </c>
      <c r="D58" s="3" t="s">
        <v>17</v>
      </c>
      <c r="E58" s="5" t="s">
        <v>206</v>
      </c>
      <c r="F58" s="3">
        <v>321620590</v>
      </c>
      <c r="G58" s="3">
        <v>56</v>
      </c>
      <c r="H58" s="3">
        <v>1</v>
      </c>
      <c r="I58" s="3" t="s">
        <v>28</v>
      </c>
      <c r="J58" s="3">
        <v>0</v>
      </c>
      <c r="K58" s="3" t="s">
        <v>20</v>
      </c>
      <c r="L58" s="3"/>
      <c r="M58" s="3"/>
      <c r="N58" s="3"/>
      <c r="O58" s="3"/>
      <c r="P58" s="3">
        <v>7.1</v>
      </c>
      <c r="Q58" s="3">
        <v>8.6</v>
      </c>
      <c r="R58" s="3">
        <v>7.8</v>
      </c>
      <c r="S58" s="9">
        <f t="shared" si="3"/>
        <v>23.5</v>
      </c>
      <c r="T58" s="10">
        <f t="shared" si="4"/>
        <v>0.5</v>
      </c>
      <c r="U58" s="10">
        <f t="shared" si="5"/>
        <v>0</v>
      </c>
      <c r="V58" s="11">
        <f t="shared" si="6"/>
        <v>24</v>
      </c>
    </row>
    <row r="59" spans="1:22" ht="30" customHeight="1" x14ac:dyDescent="0.25">
      <c r="A59" s="39">
        <v>51</v>
      </c>
      <c r="B59" s="3" t="s">
        <v>172</v>
      </c>
      <c r="C59" s="6" t="s">
        <v>173</v>
      </c>
      <c r="D59" s="3" t="s">
        <v>17</v>
      </c>
      <c r="E59" s="4" t="s">
        <v>174</v>
      </c>
      <c r="F59" s="3" t="s">
        <v>175</v>
      </c>
      <c r="G59" s="3">
        <v>2</v>
      </c>
      <c r="H59" s="3">
        <v>17</v>
      </c>
      <c r="I59" s="3" t="s">
        <v>33</v>
      </c>
      <c r="J59" s="3">
        <v>0</v>
      </c>
      <c r="K59" s="3" t="s">
        <v>69</v>
      </c>
      <c r="L59" s="3"/>
      <c r="M59" s="3"/>
      <c r="N59" s="3"/>
      <c r="O59" s="3"/>
      <c r="P59" s="3">
        <v>5.75</v>
      </c>
      <c r="Q59" s="3">
        <v>5.25</v>
      </c>
      <c r="R59" s="3">
        <v>6.5</v>
      </c>
      <c r="S59" s="9">
        <f t="shared" si="3"/>
        <v>17.5</v>
      </c>
      <c r="T59" s="10">
        <f t="shared" si="4"/>
        <v>0</v>
      </c>
      <c r="U59" s="10">
        <f t="shared" si="5"/>
        <v>0</v>
      </c>
      <c r="V59" s="11">
        <f t="shared" si="6"/>
        <v>17.5</v>
      </c>
    </row>
    <row r="60" spans="1:22" ht="30" customHeight="1" x14ac:dyDescent="0.25">
      <c r="A60" s="39">
        <v>52</v>
      </c>
      <c r="B60" s="3" t="s">
        <v>177</v>
      </c>
      <c r="C60" s="6" t="s">
        <v>176</v>
      </c>
      <c r="D60" s="3" t="s">
        <v>17</v>
      </c>
      <c r="E60" s="5" t="s">
        <v>207</v>
      </c>
      <c r="F60" s="3">
        <v>381957922</v>
      </c>
      <c r="G60" s="3">
        <v>61</v>
      </c>
      <c r="H60" s="3">
        <v>2</v>
      </c>
      <c r="I60" s="3" t="s">
        <v>47</v>
      </c>
      <c r="J60" s="3">
        <v>0</v>
      </c>
      <c r="K60" s="3" t="s">
        <v>69</v>
      </c>
      <c r="L60" s="3"/>
      <c r="M60" s="3"/>
      <c r="N60" s="3"/>
      <c r="O60" s="3"/>
      <c r="P60" s="3">
        <v>7.2</v>
      </c>
      <c r="Q60" s="3">
        <v>8.3000000000000007</v>
      </c>
      <c r="R60" s="3">
        <v>7.7</v>
      </c>
      <c r="S60" s="9">
        <f t="shared" si="3"/>
        <v>23.2</v>
      </c>
      <c r="T60" s="10">
        <f t="shared" si="4"/>
        <v>1.5</v>
      </c>
      <c r="U60" s="10">
        <f t="shared" si="5"/>
        <v>0</v>
      </c>
      <c r="V60" s="11">
        <f t="shared" si="6"/>
        <v>24.7</v>
      </c>
    </row>
    <row r="61" spans="1:22" ht="30" customHeight="1" x14ac:dyDescent="0.25">
      <c r="A61" s="39">
        <v>53</v>
      </c>
      <c r="B61" s="3" t="s">
        <v>178</v>
      </c>
      <c r="C61" s="6" t="s">
        <v>176</v>
      </c>
      <c r="D61" s="3" t="s">
        <v>17</v>
      </c>
      <c r="E61" s="5" t="s">
        <v>207</v>
      </c>
      <c r="F61" s="3">
        <v>381957922</v>
      </c>
      <c r="G61" s="3">
        <v>61</v>
      </c>
      <c r="H61" s="3">
        <v>2</v>
      </c>
      <c r="I61" s="3" t="s">
        <v>47</v>
      </c>
      <c r="J61" s="3">
        <v>0</v>
      </c>
      <c r="K61" s="3" t="s">
        <v>20</v>
      </c>
      <c r="L61" s="3"/>
      <c r="M61" s="3"/>
      <c r="N61" s="3"/>
      <c r="O61" s="3"/>
      <c r="P61" s="3">
        <v>8.75</v>
      </c>
      <c r="Q61" s="3">
        <v>6.5</v>
      </c>
      <c r="R61" s="3">
        <v>7.25</v>
      </c>
      <c r="S61" s="9">
        <f t="shared" si="3"/>
        <v>22.5</v>
      </c>
      <c r="T61" s="10">
        <f t="shared" si="4"/>
        <v>1.5</v>
      </c>
      <c r="U61" s="10">
        <f t="shared" si="5"/>
        <v>0</v>
      </c>
      <c r="V61" s="11">
        <f t="shared" si="6"/>
        <v>24</v>
      </c>
    </row>
    <row r="62" spans="1:22" ht="30" customHeight="1" x14ac:dyDescent="0.25">
      <c r="A62" s="39">
        <v>54</v>
      </c>
      <c r="B62" s="3" t="s">
        <v>180</v>
      </c>
      <c r="C62" s="8" t="s">
        <v>213</v>
      </c>
      <c r="D62" s="3" t="s">
        <v>17</v>
      </c>
      <c r="E62" s="4" t="s">
        <v>179</v>
      </c>
      <c r="F62" s="3">
        <v>241986193</v>
      </c>
      <c r="G62" s="3">
        <v>40</v>
      </c>
      <c r="H62" s="3">
        <v>15</v>
      </c>
      <c r="I62" s="3" t="s">
        <v>28</v>
      </c>
      <c r="J62" s="3">
        <v>2</v>
      </c>
      <c r="K62" s="3" t="s">
        <v>20</v>
      </c>
      <c r="L62" s="3"/>
      <c r="M62" s="3"/>
      <c r="N62" s="3"/>
      <c r="O62" s="3"/>
      <c r="P62" s="3">
        <v>7.75</v>
      </c>
      <c r="Q62" s="3">
        <v>4.5</v>
      </c>
      <c r="R62" s="3">
        <v>7</v>
      </c>
      <c r="S62" s="9">
        <f t="shared" si="3"/>
        <v>19.25</v>
      </c>
      <c r="T62" s="10">
        <f t="shared" si="4"/>
        <v>0.5</v>
      </c>
      <c r="U62" s="10">
        <f t="shared" si="5"/>
        <v>2</v>
      </c>
      <c r="V62" s="11">
        <f t="shared" si="6"/>
        <v>21.75</v>
      </c>
    </row>
    <row r="63" spans="1:22" ht="30" customHeight="1" x14ac:dyDescent="0.25">
      <c r="A63" s="39">
        <v>55</v>
      </c>
      <c r="B63" s="3" t="s">
        <v>181</v>
      </c>
      <c r="C63" s="6" t="s">
        <v>182</v>
      </c>
      <c r="D63" s="3" t="s">
        <v>34</v>
      </c>
      <c r="E63" s="4" t="s">
        <v>183</v>
      </c>
      <c r="F63" s="3" t="s">
        <v>184</v>
      </c>
      <c r="G63" s="3">
        <v>2</v>
      </c>
      <c r="H63" s="3">
        <v>12</v>
      </c>
      <c r="I63" s="3" t="s">
        <v>33</v>
      </c>
      <c r="J63" s="3">
        <v>0</v>
      </c>
      <c r="K63" s="3" t="s">
        <v>24</v>
      </c>
      <c r="L63" s="3"/>
      <c r="M63" s="3"/>
      <c r="N63" s="3"/>
      <c r="O63" s="3"/>
      <c r="P63" s="3">
        <v>6.25</v>
      </c>
      <c r="Q63" s="3">
        <v>4.5</v>
      </c>
      <c r="R63" s="3">
        <v>6.5</v>
      </c>
      <c r="S63" s="9">
        <f t="shared" si="3"/>
        <v>17.25</v>
      </c>
      <c r="T63" s="10">
        <f t="shared" si="4"/>
        <v>0</v>
      </c>
      <c r="U63" s="10">
        <f t="shared" si="5"/>
        <v>0</v>
      </c>
      <c r="V63" s="11">
        <f t="shared" si="6"/>
        <v>17.25</v>
      </c>
    </row>
    <row r="64" spans="1:22" ht="30" customHeight="1" x14ac:dyDescent="0.25">
      <c r="A64" s="39">
        <v>56</v>
      </c>
      <c r="B64" s="3" t="s">
        <v>185</v>
      </c>
      <c r="C64" s="6" t="s">
        <v>186</v>
      </c>
      <c r="D64" s="3" t="s">
        <v>17</v>
      </c>
      <c r="E64" s="4" t="s">
        <v>187</v>
      </c>
      <c r="F64" s="3">
        <v>206308762</v>
      </c>
      <c r="G64" s="3">
        <v>34</v>
      </c>
      <c r="H64" s="3">
        <v>4</v>
      </c>
      <c r="I64" s="3" t="s">
        <v>33</v>
      </c>
      <c r="J64" s="3">
        <v>0</v>
      </c>
      <c r="K64" s="3" t="s">
        <v>24</v>
      </c>
      <c r="L64" s="3"/>
      <c r="M64" s="3"/>
      <c r="N64" s="3"/>
      <c r="O64" s="3"/>
      <c r="P64" s="3">
        <v>6.7</v>
      </c>
      <c r="Q64" s="3">
        <v>7.8</v>
      </c>
      <c r="R64" s="3">
        <v>9.1</v>
      </c>
      <c r="S64" s="9">
        <f t="shared" si="3"/>
        <v>23.6</v>
      </c>
      <c r="T64" s="10">
        <f t="shared" si="4"/>
        <v>0</v>
      </c>
      <c r="U64" s="10">
        <f t="shared" si="5"/>
        <v>0</v>
      </c>
      <c r="V64" s="11">
        <f t="shared" si="6"/>
        <v>23.6</v>
      </c>
    </row>
    <row r="65" spans="1:22" ht="30" customHeight="1" x14ac:dyDescent="0.25">
      <c r="A65" s="39">
        <v>57</v>
      </c>
      <c r="B65" s="3" t="s">
        <v>188</v>
      </c>
      <c r="C65" s="6" t="s">
        <v>189</v>
      </c>
      <c r="D65" s="3" t="s">
        <v>17</v>
      </c>
      <c r="E65" s="4" t="s">
        <v>190</v>
      </c>
      <c r="F65" s="3">
        <v>342155796</v>
      </c>
      <c r="G65" s="3">
        <v>50</v>
      </c>
      <c r="H65" s="3">
        <v>6</v>
      </c>
      <c r="I65" s="3" t="s">
        <v>28</v>
      </c>
      <c r="J65" s="3">
        <v>0</v>
      </c>
      <c r="K65" s="3" t="s">
        <v>24</v>
      </c>
      <c r="L65" s="3"/>
      <c r="M65" s="3"/>
      <c r="N65" s="3"/>
      <c r="O65" s="3"/>
      <c r="P65" s="3">
        <v>7.6</v>
      </c>
      <c r="Q65" s="3">
        <v>9.3000000000000007</v>
      </c>
      <c r="R65" s="3">
        <v>9.1999999999999993</v>
      </c>
      <c r="S65" s="9">
        <f t="shared" si="3"/>
        <v>26.099999999999998</v>
      </c>
      <c r="T65" s="10">
        <f t="shared" si="4"/>
        <v>0.5</v>
      </c>
      <c r="U65" s="10">
        <f t="shared" si="5"/>
        <v>0</v>
      </c>
      <c r="V65" s="11">
        <f t="shared" si="6"/>
        <v>26.599999999999998</v>
      </c>
    </row>
    <row r="66" spans="1:22" ht="30" customHeight="1" x14ac:dyDescent="0.25">
      <c r="A66" s="39">
        <v>58</v>
      </c>
      <c r="B66" s="3" t="s">
        <v>193</v>
      </c>
      <c r="C66" s="6" t="s">
        <v>189</v>
      </c>
      <c r="D66" s="3" t="s">
        <v>17</v>
      </c>
      <c r="E66" s="4" t="s">
        <v>190</v>
      </c>
      <c r="F66" s="3">
        <v>342155796</v>
      </c>
      <c r="G66" s="3">
        <v>50</v>
      </c>
      <c r="H66" s="3">
        <v>6</v>
      </c>
      <c r="I66" s="3" t="s">
        <v>28</v>
      </c>
      <c r="J66" s="3">
        <v>0</v>
      </c>
      <c r="K66" s="3" t="s">
        <v>20</v>
      </c>
      <c r="L66" s="3"/>
      <c r="M66" s="3"/>
      <c r="N66" s="3"/>
      <c r="O66" s="3"/>
      <c r="P66" s="3">
        <v>7.6</v>
      </c>
      <c r="Q66" s="3">
        <v>9.3000000000000007</v>
      </c>
      <c r="R66" s="3">
        <v>9.1999999999999993</v>
      </c>
      <c r="S66" s="9">
        <f t="shared" si="3"/>
        <v>26.099999999999998</v>
      </c>
      <c r="T66" s="10">
        <f t="shared" si="4"/>
        <v>0.5</v>
      </c>
      <c r="U66" s="10">
        <f t="shared" si="5"/>
        <v>0</v>
      </c>
      <c r="V66" s="11">
        <f t="shared" si="6"/>
        <v>26.599999999999998</v>
      </c>
    </row>
    <row r="67" spans="1:22" ht="30" customHeight="1" x14ac:dyDescent="0.25">
      <c r="A67" s="39">
        <v>59</v>
      </c>
      <c r="B67" s="3" t="s">
        <v>194</v>
      </c>
      <c r="C67" s="6" t="s">
        <v>191</v>
      </c>
      <c r="D67" s="3" t="s">
        <v>34</v>
      </c>
      <c r="E67" s="4" t="s">
        <v>192</v>
      </c>
      <c r="F67" s="3">
        <v>184457185</v>
      </c>
      <c r="G67" s="3">
        <v>30</v>
      </c>
      <c r="H67" s="3">
        <v>8</v>
      </c>
      <c r="I67" s="3" t="s">
        <v>28</v>
      </c>
      <c r="J67" s="3">
        <v>0</v>
      </c>
      <c r="K67" s="3" t="s">
        <v>69</v>
      </c>
      <c r="L67" s="3"/>
      <c r="M67" s="3"/>
      <c r="N67" s="3"/>
      <c r="O67" s="3"/>
      <c r="P67" s="3">
        <v>6.25</v>
      </c>
      <c r="Q67" s="3">
        <v>7.5</v>
      </c>
      <c r="R67" s="3">
        <v>8.5</v>
      </c>
      <c r="S67" s="9">
        <f t="shared" si="3"/>
        <v>22.25</v>
      </c>
      <c r="T67" s="10">
        <f t="shared" si="4"/>
        <v>0.5</v>
      </c>
      <c r="U67" s="10">
        <f t="shared" si="5"/>
        <v>0</v>
      </c>
      <c r="V67" s="11">
        <f t="shared" si="6"/>
        <v>22.75</v>
      </c>
    </row>
    <row r="68" spans="1:22" ht="30" customHeight="1" x14ac:dyDescent="0.25">
      <c r="A68" s="39">
        <v>60</v>
      </c>
      <c r="B68" s="3" t="s">
        <v>195</v>
      </c>
      <c r="C68" s="6" t="s">
        <v>196</v>
      </c>
      <c r="D68" s="3" t="s">
        <v>34</v>
      </c>
      <c r="E68" s="4" t="s">
        <v>197</v>
      </c>
      <c r="F68" s="3">
        <v>215538016</v>
      </c>
      <c r="G68" s="3">
        <v>37</v>
      </c>
      <c r="H68" s="3">
        <v>4</v>
      </c>
      <c r="I68" s="3" t="s">
        <v>19</v>
      </c>
      <c r="J68" s="3">
        <v>0</v>
      </c>
      <c r="K68" s="3" t="s">
        <v>35</v>
      </c>
      <c r="L68" s="3"/>
      <c r="M68" s="3"/>
      <c r="N68" s="3"/>
      <c r="O68" s="3">
        <v>9.4</v>
      </c>
      <c r="P68" s="3">
        <v>8</v>
      </c>
      <c r="Q68" s="3">
        <v>7.8</v>
      </c>
      <c r="R68" s="3"/>
      <c r="S68" s="9">
        <f t="shared" si="3"/>
        <v>25.2</v>
      </c>
      <c r="T68" s="10">
        <f t="shared" si="4"/>
        <v>1</v>
      </c>
      <c r="U68" s="10">
        <f t="shared" si="5"/>
        <v>0</v>
      </c>
      <c r="V68" s="11">
        <f t="shared" si="6"/>
        <v>26.2</v>
      </c>
    </row>
    <row r="69" spans="1:22" ht="30" customHeight="1" x14ac:dyDescent="0.25">
      <c r="A69" s="39">
        <v>61</v>
      </c>
      <c r="B69" s="3" t="s">
        <v>198</v>
      </c>
      <c r="C69" s="6" t="s">
        <v>199</v>
      </c>
      <c r="D69" s="3" t="s">
        <v>34</v>
      </c>
      <c r="E69" s="4" t="s">
        <v>200</v>
      </c>
      <c r="F69" s="3" t="s">
        <v>201</v>
      </c>
      <c r="G69" s="3">
        <v>2</v>
      </c>
      <c r="H69" s="3">
        <v>20</v>
      </c>
      <c r="I69" s="3" t="s">
        <v>33</v>
      </c>
      <c r="J69" s="3">
        <v>0</v>
      </c>
      <c r="K69" s="3" t="s">
        <v>69</v>
      </c>
      <c r="L69" s="3"/>
      <c r="M69" s="3"/>
      <c r="N69" s="3"/>
      <c r="O69" s="3"/>
      <c r="P69" s="3">
        <v>8.8000000000000007</v>
      </c>
      <c r="Q69" s="3">
        <v>9.4</v>
      </c>
      <c r="R69" s="3">
        <v>9</v>
      </c>
      <c r="S69" s="9">
        <f t="shared" si="3"/>
        <v>27.200000000000003</v>
      </c>
      <c r="T69" s="10">
        <f t="shared" si="4"/>
        <v>0</v>
      </c>
      <c r="U69" s="10">
        <f t="shared" si="5"/>
        <v>0</v>
      </c>
      <c r="V69" s="11">
        <f t="shared" si="6"/>
        <v>27.200000000000003</v>
      </c>
    </row>
    <row r="70" spans="1:22" s="38" customFormat="1" ht="29.25" customHeight="1" x14ac:dyDescent="0.25">
      <c r="A70" s="39">
        <v>62</v>
      </c>
      <c r="B70" s="24" t="s">
        <v>231</v>
      </c>
      <c r="C70" s="25" t="s">
        <v>232</v>
      </c>
      <c r="D70" s="24" t="s">
        <v>17</v>
      </c>
      <c r="E70" s="24" t="s">
        <v>233</v>
      </c>
      <c r="F70" s="24">
        <v>321617707</v>
      </c>
      <c r="G70" s="24">
        <v>56</v>
      </c>
      <c r="H70" s="24">
        <v>1</v>
      </c>
      <c r="I70" s="24" t="s">
        <v>28</v>
      </c>
      <c r="J70" s="24">
        <v>0</v>
      </c>
      <c r="K70" s="24" t="s">
        <v>24</v>
      </c>
      <c r="L70" s="24">
        <v>8.1999999999999993</v>
      </c>
      <c r="M70" s="24"/>
      <c r="N70" s="24"/>
      <c r="O70" s="24">
        <v>8.1999999999999993</v>
      </c>
      <c r="P70" s="24">
        <v>7.4</v>
      </c>
      <c r="Q70" s="24"/>
      <c r="R70" s="24"/>
      <c r="S70" s="50">
        <f t="shared" ref="S70:S129" si="7">SUM(L70:R70)</f>
        <v>23.799999999999997</v>
      </c>
      <c r="T70" s="12">
        <f t="shared" si="4"/>
        <v>0.5</v>
      </c>
      <c r="U70" s="12">
        <f t="shared" si="5"/>
        <v>0</v>
      </c>
      <c r="V70" s="13">
        <f t="shared" si="6"/>
        <v>24.299999999999997</v>
      </c>
    </row>
    <row r="71" spans="1:22" s="38" customFormat="1" ht="29.25" customHeight="1" x14ac:dyDescent="0.25">
      <c r="A71" s="39">
        <v>63</v>
      </c>
      <c r="B71" s="24" t="s">
        <v>234</v>
      </c>
      <c r="C71" s="25" t="s">
        <v>191</v>
      </c>
      <c r="D71" s="24" t="s">
        <v>34</v>
      </c>
      <c r="E71" s="24" t="s">
        <v>192</v>
      </c>
      <c r="F71" s="24">
        <v>184457185</v>
      </c>
      <c r="G71" s="24">
        <v>30</v>
      </c>
      <c r="H71" s="24">
        <v>8</v>
      </c>
      <c r="I71" s="24" t="s">
        <v>28</v>
      </c>
      <c r="J71" s="24">
        <v>0</v>
      </c>
      <c r="K71" s="24" t="s">
        <v>69</v>
      </c>
      <c r="L71" s="24"/>
      <c r="M71" s="24"/>
      <c r="N71" s="24"/>
      <c r="O71" s="24"/>
      <c r="P71" s="24">
        <v>6.25</v>
      </c>
      <c r="Q71" s="24">
        <v>7.5</v>
      </c>
      <c r="R71" s="24">
        <v>8.5</v>
      </c>
      <c r="S71" s="50">
        <f t="shared" si="7"/>
        <v>22.25</v>
      </c>
      <c r="T71" s="12">
        <f t="shared" si="4"/>
        <v>0.5</v>
      </c>
      <c r="U71" s="12">
        <f t="shared" si="5"/>
        <v>0</v>
      </c>
      <c r="V71" s="13">
        <f t="shared" si="6"/>
        <v>22.75</v>
      </c>
    </row>
    <row r="72" spans="1:22" s="38" customFormat="1" ht="29.25" customHeight="1" x14ac:dyDescent="0.25">
      <c r="A72" s="39">
        <v>64</v>
      </c>
      <c r="B72" s="24" t="s">
        <v>235</v>
      </c>
      <c r="C72" s="25" t="s">
        <v>236</v>
      </c>
      <c r="D72" s="24" t="s">
        <v>17</v>
      </c>
      <c r="E72" s="24" t="s">
        <v>237</v>
      </c>
      <c r="F72" s="24" t="s">
        <v>238</v>
      </c>
      <c r="G72" s="24">
        <v>55</v>
      </c>
      <c r="H72" s="24">
        <v>4</v>
      </c>
      <c r="I72" s="24" t="s">
        <v>33</v>
      </c>
      <c r="J72" s="24">
        <v>0</v>
      </c>
      <c r="K72" s="24" t="s">
        <v>69</v>
      </c>
      <c r="L72" s="24"/>
      <c r="M72" s="24"/>
      <c r="N72" s="24"/>
      <c r="O72" s="24"/>
      <c r="P72" s="24">
        <v>6.8</v>
      </c>
      <c r="Q72" s="24">
        <v>6.5</v>
      </c>
      <c r="R72" s="24">
        <v>5.9</v>
      </c>
      <c r="S72" s="50">
        <f t="shared" si="7"/>
        <v>19.200000000000003</v>
      </c>
      <c r="T72" s="12">
        <f t="shared" si="4"/>
        <v>0</v>
      </c>
      <c r="U72" s="12">
        <f t="shared" si="5"/>
        <v>0</v>
      </c>
      <c r="V72" s="13">
        <f t="shared" si="6"/>
        <v>19.200000000000003</v>
      </c>
    </row>
    <row r="73" spans="1:22" s="38" customFormat="1" ht="29.25" customHeight="1" x14ac:dyDescent="0.25">
      <c r="A73" s="39">
        <v>65</v>
      </c>
      <c r="B73" s="24" t="s">
        <v>239</v>
      </c>
      <c r="C73" s="25" t="s">
        <v>240</v>
      </c>
      <c r="D73" s="24" t="s">
        <v>17</v>
      </c>
      <c r="E73" s="24" t="s">
        <v>241</v>
      </c>
      <c r="F73" s="24">
        <v>342034116</v>
      </c>
      <c r="G73" s="24">
        <v>50</v>
      </c>
      <c r="H73" s="24">
        <v>3</v>
      </c>
      <c r="I73" s="24" t="s">
        <v>19</v>
      </c>
      <c r="J73" s="24">
        <v>0</v>
      </c>
      <c r="K73" s="24" t="s">
        <v>20</v>
      </c>
      <c r="L73" s="24">
        <v>8.4</v>
      </c>
      <c r="M73" s="24"/>
      <c r="N73" s="24"/>
      <c r="O73" s="24">
        <v>8</v>
      </c>
      <c r="P73" s="24">
        <v>8</v>
      </c>
      <c r="Q73" s="24"/>
      <c r="R73" s="24"/>
      <c r="S73" s="50">
        <f t="shared" si="7"/>
        <v>24.4</v>
      </c>
      <c r="T73" s="12">
        <f t="shared" si="4"/>
        <v>1</v>
      </c>
      <c r="U73" s="12">
        <f t="shared" si="5"/>
        <v>0</v>
      </c>
      <c r="V73" s="13">
        <f t="shared" si="6"/>
        <v>25.4</v>
      </c>
    </row>
    <row r="74" spans="1:22" s="38" customFormat="1" ht="29.25" customHeight="1" x14ac:dyDescent="0.25">
      <c r="A74" s="39">
        <v>66</v>
      </c>
      <c r="B74" s="24" t="s">
        <v>242</v>
      </c>
      <c r="C74" s="25" t="s">
        <v>243</v>
      </c>
      <c r="D74" s="24" t="s">
        <v>17</v>
      </c>
      <c r="E74" s="24" t="s">
        <v>244</v>
      </c>
      <c r="F74" s="24">
        <v>225956403</v>
      </c>
      <c r="G74" s="24">
        <v>41</v>
      </c>
      <c r="H74" s="24">
        <v>1</v>
      </c>
      <c r="I74" s="24" t="s">
        <v>47</v>
      </c>
      <c r="J74" s="24">
        <v>0</v>
      </c>
      <c r="K74" s="24" t="s">
        <v>69</v>
      </c>
      <c r="L74" s="24"/>
      <c r="M74" s="24"/>
      <c r="N74" s="24"/>
      <c r="O74" s="24"/>
      <c r="P74" s="24">
        <v>8.6</v>
      </c>
      <c r="Q74" s="24">
        <v>8.4</v>
      </c>
      <c r="R74" s="24">
        <v>7.9</v>
      </c>
      <c r="S74" s="50">
        <f t="shared" si="7"/>
        <v>24.9</v>
      </c>
      <c r="T74" s="12">
        <f t="shared" si="4"/>
        <v>1.5</v>
      </c>
      <c r="U74" s="12">
        <f t="shared" si="5"/>
        <v>0</v>
      </c>
      <c r="V74" s="13">
        <f t="shared" si="6"/>
        <v>26.4</v>
      </c>
    </row>
    <row r="75" spans="1:22" s="38" customFormat="1" ht="29.25" customHeight="1" x14ac:dyDescent="0.25">
      <c r="A75" s="39">
        <v>67</v>
      </c>
      <c r="B75" s="24" t="s">
        <v>245</v>
      </c>
      <c r="C75" s="25" t="s">
        <v>246</v>
      </c>
      <c r="D75" s="24" t="s">
        <v>17</v>
      </c>
      <c r="E75" s="24" t="s">
        <v>247</v>
      </c>
      <c r="F75" s="24">
        <v>225945653</v>
      </c>
      <c r="G75" s="24">
        <v>41</v>
      </c>
      <c r="H75" s="24">
        <v>1</v>
      </c>
      <c r="I75" s="24" t="s">
        <v>47</v>
      </c>
      <c r="J75" s="24">
        <v>0</v>
      </c>
      <c r="K75" s="24" t="s">
        <v>69</v>
      </c>
      <c r="L75" s="24"/>
      <c r="M75" s="24"/>
      <c r="N75" s="24"/>
      <c r="O75" s="24"/>
      <c r="P75" s="24">
        <v>8.4</v>
      </c>
      <c r="Q75" s="24">
        <v>8.4</v>
      </c>
      <c r="R75" s="24">
        <v>8.5</v>
      </c>
      <c r="S75" s="50">
        <f t="shared" si="7"/>
        <v>25.3</v>
      </c>
      <c r="T75" s="12">
        <f t="shared" si="4"/>
        <v>1.5</v>
      </c>
      <c r="U75" s="12">
        <f t="shared" si="5"/>
        <v>0</v>
      </c>
      <c r="V75" s="13">
        <f t="shared" si="6"/>
        <v>26.8</v>
      </c>
    </row>
    <row r="76" spans="1:22" s="38" customFormat="1" ht="29.25" customHeight="1" x14ac:dyDescent="0.25">
      <c r="A76" s="39">
        <v>68</v>
      </c>
      <c r="B76" s="24" t="s">
        <v>248</v>
      </c>
      <c r="C76" s="25" t="s">
        <v>249</v>
      </c>
      <c r="D76" s="24" t="s">
        <v>17</v>
      </c>
      <c r="E76" s="24" t="s">
        <v>250</v>
      </c>
      <c r="F76" s="24">
        <v>188020134</v>
      </c>
      <c r="G76" s="24">
        <v>29</v>
      </c>
      <c r="H76" s="24">
        <v>1</v>
      </c>
      <c r="I76" s="24" t="s">
        <v>28</v>
      </c>
      <c r="J76" s="24">
        <v>0</v>
      </c>
      <c r="K76" s="24" t="s">
        <v>20</v>
      </c>
      <c r="L76" s="24">
        <v>7.8</v>
      </c>
      <c r="M76" s="24"/>
      <c r="N76" s="24"/>
      <c r="O76" s="24">
        <v>4.4000000000000004</v>
      </c>
      <c r="P76" s="24">
        <v>7.5</v>
      </c>
      <c r="Q76" s="24"/>
      <c r="R76" s="24"/>
      <c r="S76" s="50">
        <f t="shared" si="7"/>
        <v>19.7</v>
      </c>
      <c r="T76" s="12">
        <f t="shared" si="4"/>
        <v>0.5</v>
      </c>
      <c r="U76" s="12">
        <f t="shared" si="5"/>
        <v>0</v>
      </c>
      <c r="V76" s="13">
        <f t="shared" si="6"/>
        <v>20.2</v>
      </c>
    </row>
    <row r="77" spans="1:22" s="38" customFormat="1" ht="29.25" customHeight="1" x14ac:dyDescent="0.25">
      <c r="A77" s="39">
        <v>69</v>
      </c>
      <c r="B77" s="24" t="s">
        <v>251</v>
      </c>
      <c r="C77" s="25" t="s">
        <v>186</v>
      </c>
      <c r="D77" s="24" t="s">
        <v>17</v>
      </c>
      <c r="E77" s="24" t="s">
        <v>187</v>
      </c>
      <c r="F77" s="24">
        <v>206308762</v>
      </c>
      <c r="G77" s="24">
        <v>34</v>
      </c>
      <c r="H77" s="24">
        <v>4</v>
      </c>
      <c r="I77" s="24" t="s">
        <v>33</v>
      </c>
      <c r="J77" s="24">
        <v>0</v>
      </c>
      <c r="K77" s="24" t="s">
        <v>24</v>
      </c>
      <c r="L77" s="24">
        <v>7.6</v>
      </c>
      <c r="M77" s="24"/>
      <c r="N77" s="24"/>
      <c r="O77" s="24">
        <v>5</v>
      </c>
      <c r="P77" s="24">
        <v>8</v>
      </c>
      <c r="Q77" s="24"/>
      <c r="R77" s="24"/>
      <c r="S77" s="50">
        <f t="shared" si="7"/>
        <v>20.6</v>
      </c>
      <c r="T77" s="12">
        <f t="shared" si="4"/>
        <v>0</v>
      </c>
      <c r="U77" s="12">
        <f t="shared" si="5"/>
        <v>0</v>
      </c>
      <c r="V77" s="13">
        <f t="shared" si="6"/>
        <v>20.6</v>
      </c>
    </row>
    <row r="78" spans="1:22" s="38" customFormat="1" ht="29.25" customHeight="1" x14ac:dyDescent="0.25">
      <c r="A78" s="39">
        <v>70</v>
      </c>
      <c r="B78" s="24" t="s">
        <v>252</v>
      </c>
      <c r="C78" s="25" t="s">
        <v>253</v>
      </c>
      <c r="D78" s="24" t="s">
        <v>17</v>
      </c>
      <c r="E78" s="24" t="s">
        <v>65</v>
      </c>
      <c r="F78" s="24" t="s">
        <v>254</v>
      </c>
      <c r="G78" s="24">
        <v>2</v>
      </c>
      <c r="H78" s="24">
        <v>15</v>
      </c>
      <c r="I78" s="24" t="s">
        <v>33</v>
      </c>
      <c r="J78" s="24">
        <v>0</v>
      </c>
      <c r="K78" s="24" t="s">
        <v>69</v>
      </c>
      <c r="L78" s="24"/>
      <c r="M78" s="24"/>
      <c r="N78" s="24"/>
      <c r="O78" s="24"/>
      <c r="P78" s="24">
        <v>7.5</v>
      </c>
      <c r="Q78" s="24">
        <v>7</v>
      </c>
      <c r="R78" s="24">
        <v>7</v>
      </c>
      <c r="S78" s="50">
        <f t="shared" si="7"/>
        <v>21.5</v>
      </c>
      <c r="T78" s="12">
        <f t="shared" si="4"/>
        <v>0</v>
      </c>
      <c r="U78" s="12">
        <f t="shared" si="5"/>
        <v>0</v>
      </c>
      <c r="V78" s="13">
        <f t="shared" si="6"/>
        <v>21.5</v>
      </c>
    </row>
    <row r="79" spans="1:22" s="38" customFormat="1" ht="29.25" customHeight="1" x14ac:dyDescent="0.25">
      <c r="A79" s="39">
        <v>71</v>
      </c>
      <c r="B79" s="24" t="s">
        <v>255</v>
      </c>
      <c r="C79" s="25" t="s">
        <v>256</v>
      </c>
      <c r="D79" s="24" t="s">
        <v>17</v>
      </c>
      <c r="E79" s="24" t="s">
        <v>257</v>
      </c>
      <c r="F79" s="24" t="s">
        <v>258</v>
      </c>
      <c r="G79" s="24">
        <v>79</v>
      </c>
      <c r="H79" s="24">
        <v>20</v>
      </c>
      <c r="I79" s="24" t="s">
        <v>28</v>
      </c>
      <c r="J79" s="24">
        <v>0</v>
      </c>
      <c r="K79" s="24" t="s">
        <v>24</v>
      </c>
      <c r="L79" s="24"/>
      <c r="M79" s="24"/>
      <c r="N79" s="24"/>
      <c r="O79" s="24"/>
      <c r="P79" s="24">
        <v>8.3000000000000007</v>
      </c>
      <c r="Q79" s="24">
        <v>9.3000000000000007</v>
      </c>
      <c r="R79" s="24">
        <v>9.1</v>
      </c>
      <c r="S79" s="50">
        <f t="shared" si="7"/>
        <v>26.700000000000003</v>
      </c>
      <c r="T79" s="12">
        <f t="shared" si="4"/>
        <v>0.5</v>
      </c>
      <c r="U79" s="12">
        <f t="shared" si="5"/>
        <v>0</v>
      </c>
      <c r="V79" s="13">
        <f t="shared" si="6"/>
        <v>27.200000000000003</v>
      </c>
    </row>
    <row r="80" spans="1:22" s="38" customFormat="1" ht="29.25" customHeight="1" x14ac:dyDescent="0.25">
      <c r="A80" s="39">
        <v>72</v>
      </c>
      <c r="B80" s="24" t="s">
        <v>259</v>
      </c>
      <c r="C80" s="25" t="s">
        <v>260</v>
      </c>
      <c r="D80" s="24" t="s">
        <v>17</v>
      </c>
      <c r="E80" s="24" t="s">
        <v>261</v>
      </c>
      <c r="F80" s="24" t="s">
        <v>262</v>
      </c>
      <c r="G80" s="24">
        <v>2</v>
      </c>
      <c r="H80" s="24">
        <v>8</v>
      </c>
      <c r="I80" s="24" t="s">
        <v>47</v>
      </c>
      <c r="J80" s="24">
        <v>0</v>
      </c>
      <c r="K80" s="24" t="s">
        <v>24</v>
      </c>
      <c r="L80" s="24"/>
      <c r="M80" s="24"/>
      <c r="N80" s="24"/>
      <c r="O80" s="24"/>
      <c r="P80" s="24">
        <v>5.0999999999999996</v>
      </c>
      <c r="Q80" s="24">
        <v>6</v>
      </c>
      <c r="R80" s="24">
        <v>5.3</v>
      </c>
      <c r="S80" s="50">
        <f t="shared" si="7"/>
        <v>16.399999999999999</v>
      </c>
      <c r="T80" s="12">
        <f t="shared" si="4"/>
        <v>1.5</v>
      </c>
      <c r="U80" s="12">
        <f t="shared" si="5"/>
        <v>0</v>
      </c>
      <c r="V80" s="13">
        <f t="shared" si="6"/>
        <v>17.899999999999999</v>
      </c>
    </row>
    <row r="81" spans="1:22" s="38" customFormat="1" ht="29.25" customHeight="1" x14ac:dyDescent="0.25">
      <c r="A81" s="39">
        <v>73</v>
      </c>
      <c r="B81" s="24" t="s">
        <v>263</v>
      </c>
      <c r="C81" s="25" t="s">
        <v>264</v>
      </c>
      <c r="D81" s="24" t="s">
        <v>17</v>
      </c>
      <c r="E81" s="24" t="s">
        <v>265</v>
      </c>
      <c r="F81" s="24" t="s">
        <v>266</v>
      </c>
      <c r="G81" s="24">
        <v>52</v>
      </c>
      <c r="H81" s="24">
        <v>3</v>
      </c>
      <c r="I81" s="24" t="s">
        <v>19</v>
      </c>
      <c r="J81" s="24">
        <v>0</v>
      </c>
      <c r="K81" s="24" t="s">
        <v>69</v>
      </c>
      <c r="L81" s="24">
        <v>8.6999999999999993</v>
      </c>
      <c r="M81" s="24"/>
      <c r="N81" s="24"/>
      <c r="O81" s="24">
        <v>7.1</v>
      </c>
      <c r="P81" s="24">
        <v>6</v>
      </c>
      <c r="Q81" s="24"/>
      <c r="R81" s="24"/>
      <c r="S81" s="50">
        <f t="shared" si="7"/>
        <v>21.799999999999997</v>
      </c>
      <c r="T81" s="12">
        <f t="shared" si="4"/>
        <v>1</v>
      </c>
      <c r="U81" s="12">
        <f t="shared" si="5"/>
        <v>0</v>
      </c>
      <c r="V81" s="13">
        <f t="shared" si="6"/>
        <v>22.799999999999997</v>
      </c>
    </row>
    <row r="82" spans="1:22" s="38" customFormat="1" ht="29.25" customHeight="1" x14ac:dyDescent="0.25">
      <c r="A82" s="39">
        <v>74</v>
      </c>
      <c r="B82" s="24" t="s">
        <v>267</v>
      </c>
      <c r="C82" s="25" t="s">
        <v>268</v>
      </c>
      <c r="D82" s="24" t="s">
        <v>34</v>
      </c>
      <c r="E82" s="24" t="s">
        <v>269</v>
      </c>
      <c r="F82" s="24">
        <v>215549689</v>
      </c>
      <c r="G82" s="24">
        <v>37</v>
      </c>
      <c r="H82" s="24">
        <v>5</v>
      </c>
      <c r="I82" s="24" t="s">
        <v>47</v>
      </c>
      <c r="J82" s="24">
        <v>0</v>
      </c>
      <c r="K82" s="24" t="s">
        <v>69</v>
      </c>
      <c r="L82" s="24"/>
      <c r="M82" s="24"/>
      <c r="N82" s="24"/>
      <c r="O82" s="24"/>
      <c r="P82" s="24">
        <v>8.4</v>
      </c>
      <c r="Q82" s="24">
        <v>7.5</v>
      </c>
      <c r="R82" s="24">
        <v>8.4</v>
      </c>
      <c r="S82" s="50">
        <f t="shared" si="7"/>
        <v>24.3</v>
      </c>
      <c r="T82" s="12">
        <f t="shared" si="4"/>
        <v>1.5</v>
      </c>
      <c r="U82" s="12">
        <f t="shared" si="5"/>
        <v>0</v>
      </c>
      <c r="V82" s="13">
        <f t="shared" si="6"/>
        <v>25.8</v>
      </c>
    </row>
    <row r="83" spans="1:22" s="38" customFormat="1" ht="29.25" customHeight="1" x14ac:dyDescent="0.25">
      <c r="A83" s="39">
        <v>75</v>
      </c>
      <c r="B83" s="24" t="s">
        <v>270</v>
      </c>
      <c r="C83" s="25" t="s">
        <v>271</v>
      </c>
      <c r="D83" s="24" t="s">
        <v>34</v>
      </c>
      <c r="E83" s="24" t="s">
        <v>272</v>
      </c>
      <c r="F83" s="24" t="s">
        <v>273</v>
      </c>
      <c r="G83" s="24">
        <v>26</v>
      </c>
      <c r="H83" s="24">
        <v>1</v>
      </c>
      <c r="I83" s="24" t="s">
        <v>28</v>
      </c>
      <c r="J83" s="24">
        <v>0</v>
      </c>
      <c r="K83" s="24" t="s">
        <v>24</v>
      </c>
      <c r="L83" s="24">
        <v>6</v>
      </c>
      <c r="M83" s="24"/>
      <c r="N83" s="24"/>
      <c r="O83" s="24">
        <v>6</v>
      </c>
      <c r="P83" s="24">
        <v>5.9</v>
      </c>
      <c r="Q83" s="24"/>
      <c r="R83" s="24"/>
      <c r="S83" s="50">
        <f t="shared" si="7"/>
        <v>17.899999999999999</v>
      </c>
      <c r="T83" s="12">
        <f t="shared" si="4"/>
        <v>0.5</v>
      </c>
      <c r="U83" s="12">
        <f t="shared" si="5"/>
        <v>0</v>
      </c>
      <c r="V83" s="13">
        <f t="shared" si="6"/>
        <v>18.399999999999999</v>
      </c>
    </row>
    <row r="84" spans="1:22" s="38" customFormat="1" ht="29.25" customHeight="1" x14ac:dyDescent="0.25">
      <c r="A84" s="39">
        <v>76</v>
      </c>
      <c r="B84" s="24" t="s">
        <v>274</v>
      </c>
      <c r="C84" s="25" t="s">
        <v>275</v>
      </c>
      <c r="D84" s="24" t="s">
        <v>17</v>
      </c>
      <c r="E84" s="24" t="s">
        <v>202</v>
      </c>
      <c r="F84" s="24">
        <v>251308437</v>
      </c>
      <c r="G84" s="24">
        <v>42</v>
      </c>
      <c r="H84" s="24">
        <v>3</v>
      </c>
      <c r="I84" s="24" t="s">
        <v>47</v>
      </c>
      <c r="J84" s="24">
        <v>0</v>
      </c>
      <c r="K84" s="24" t="s">
        <v>69</v>
      </c>
      <c r="L84" s="24"/>
      <c r="M84" s="24"/>
      <c r="N84" s="24"/>
      <c r="O84" s="24"/>
      <c r="P84" s="24">
        <v>6.9</v>
      </c>
      <c r="Q84" s="24">
        <v>7.7</v>
      </c>
      <c r="R84" s="24">
        <v>8.4</v>
      </c>
      <c r="S84" s="50">
        <f t="shared" si="7"/>
        <v>23</v>
      </c>
      <c r="T84" s="12">
        <f t="shared" si="4"/>
        <v>1.5</v>
      </c>
      <c r="U84" s="12">
        <f t="shared" si="5"/>
        <v>0</v>
      </c>
      <c r="V84" s="13">
        <f t="shared" si="6"/>
        <v>24.5</v>
      </c>
    </row>
    <row r="85" spans="1:22" s="38" customFormat="1" ht="29.25" customHeight="1" x14ac:dyDescent="0.25">
      <c r="A85" s="39">
        <v>77</v>
      </c>
      <c r="B85" s="24" t="s">
        <v>276</v>
      </c>
      <c r="C85" s="25" t="s">
        <v>275</v>
      </c>
      <c r="D85" s="24" t="s">
        <v>17</v>
      </c>
      <c r="E85" s="24" t="s">
        <v>202</v>
      </c>
      <c r="F85" s="24">
        <v>251308437</v>
      </c>
      <c r="G85" s="24">
        <v>42</v>
      </c>
      <c r="H85" s="24">
        <v>3</v>
      </c>
      <c r="I85" s="24" t="s">
        <v>47</v>
      </c>
      <c r="J85" s="24">
        <v>0</v>
      </c>
      <c r="K85" s="24" t="s">
        <v>226</v>
      </c>
      <c r="L85" s="24">
        <v>8.6999999999999993</v>
      </c>
      <c r="M85" s="24">
        <v>7.8</v>
      </c>
      <c r="N85" s="24">
        <v>8.8000000000000007</v>
      </c>
      <c r="O85" s="24"/>
      <c r="P85" s="24"/>
      <c r="Q85" s="24"/>
      <c r="R85" s="24"/>
      <c r="S85" s="50">
        <f t="shared" si="7"/>
        <v>25.3</v>
      </c>
      <c r="T85" s="12">
        <f t="shared" si="4"/>
        <v>1.5</v>
      </c>
      <c r="U85" s="12">
        <f t="shared" si="5"/>
        <v>0</v>
      </c>
      <c r="V85" s="13">
        <f t="shared" si="6"/>
        <v>26.8</v>
      </c>
    </row>
    <row r="86" spans="1:22" s="38" customFormat="1" ht="29.25" customHeight="1" x14ac:dyDescent="0.25">
      <c r="A86" s="39">
        <v>78</v>
      </c>
      <c r="B86" s="24" t="s">
        <v>277</v>
      </c>
      <c r="C86" s="25" t="s">
        <v>278</v>
      </c>
      <c r="D86" s="24" t="s">
        <v>34</v>
      </c>
      <c r="E86" s="24" t="s">
        <v>279</v>
      </c>
      <c r="F86" s="24" t="s">
        <v>280</v>
      </c>
      <c r="G86" s="24">
        <v>46</v>
      </c>
      <c r="H86" s="24">
        <v>9</v>
      </c>
      <c r="I86" s="24" t="s">
        <v>19</v>
      </c>
      <c r="J86" s="24">
        <v>0</v>
      </c>
      <c r="K86" s="24" t="s">
        <v>69</v>
      </c>
      <c r="L86" s="24">
        <v>6.8</v>
      </c>
      <c r="M86" s="24"/>
      <c r="N86" s="24"/>
      <c r="O86" s="24">
        <v>6.7</v>
      </c>
      <c r="P86" s="24">
        <v>6.9</v>
      </c>
      <c r="Q86" s="24"/>
      <c r="R86" s="24"/>
      <c r="S86" s="50">
        <f t="shared" si="7"/>
        <v>20.399999999999999</v>
      </c>
      <c r="T86" s="12">
        <f t="shared" si="4"/>
        <v>1</v>
      </c>
      <c r="U86" s="12">
        <f t="shared" si="5"/>
        <v>0</v>
      </c>
      <c r="V86" s="13">
        <f t="shared" si="6"/>
        <v>21.4</v>
      </c>
    </row>
    <row r="87" spans="1:22" s="38" customFormat="1" ht="29.25" customHeight="1" x14ac:dyDescent="0.25">
      <c r="A87" s="39">
        <v>79</v>
      </c>
      <c r="B87" s="24" t="s">
        <v>281</v>
      </c>
      <c r="C87" s="25" t="s">
        <v>282</v>
      </c>
      <c r="D87" s="24" t="s">
        <v>17</v>
      </c>
      <c r="E87" s="24" t="s">
        <v>283</v>
      </c>
      <c r="F87" s="24">
        <v>225945036</v>
      </c>
      <c r="G87" s="24">
        <v>41</v>
      </c>
      <c r="H87" s="24">
        <v>3</v>
      </c>
      <c r="I87" s="24" t="s">
        <v>47</v>
      </c>
      <c r="J87" s="24">
        <v>0</v>
      </c>
      <c r="K87" s="24" t="s">
        <v>69</v>
      </c>
      <c r="L87" s="24"/>
      <c r="M87" s="24"/>
      <c r="N87" s="24"/>
      <c r="O87" s="24"/>
      <c r="P87" s="49">
        <v>8</v>
      </c>
      <c r="Q87" s="24">
        <v>7.7</v>
      </c>
      <c r="R87" s="24">
        <v>7.7</v>
      </c>
      <c r="S87" s="50">
        <f t="shared" si="7"/>
        <v>23.4</v>
      </c>
      <c r="T87" s="12">
        <f t="shared" si="4"/>
        <v>1.5</v>
      </c>
      <c r="U87" s="12">
        <f t="shared" si="5"/>
        <v>0</v>
      </c>
      <c r="V87" s="13">
        <f t="shared" si="6"/>
        <v>24.9</v>
      </c>
    </row>
    <row r="88" spans="1:22" s="38" customFormat="1" ht="29.25" customHeight="1" x14ac:dyDescent="0.25">
      <c r="A88" s="39">
        <v>80</v>
      </c>
      <c r="B88" s="24" t="s">
        <v>284</v>
      </c>
      <c r="C88" s="25" t="s">
        <v>285</v>
      </c>
      <c r="D88" s="24" t="s">
        <v>17</v>
      </c>
      <c r="E88" s="24" t="s">
        <v>233</v>
      </c>
      <c r="F88" s="24">
        <v>321766137</v>
      </c>
      <c r="G88" s="24">
        <v>56</v>
      </c>
      <c r="H88" s="24">
        <v>4</v>
      </c>
      <c r="I88" s="24" t="s">
        <v>19</v>
      </c>
      <c r="J88" s="24">
        <v>0</v>
      </c>
      <c r="K88" s="24" t="s">
        <v>24</v>
      </c>
      <c r="L88" s="24"/>
      <c r="M88" s="24"/>
      <c r="N88" s="24"/>
      <c r="O88" s="24"/>
      <c r="P88" s="24">
        <v>7.1</v>
      </c>
      <c r="Q88" s="24">
        <v>8.9</v>
      </c>
      <c r="R88" s="24">
        <v>7.1</v>
      </c>
      <c r="S88" s="50">
        <f t="shared" si="7"/>
        <v>23.1</v>
      </c>
      <c r="T88" s="12">
        <f t="shared" si="4"/>
        <v>1</v>
      </c>
      <c r="U88" s="12">
        <f t="shared" si="5"/>
        <v>0</v>
      </c>
      <c r="V88" s="13">
        <f t="shared" si="6"/>
        <v>24.1</v>
      </c>
    </row>
    <row r="89" spans="1:22" s="38" customFormat="1" ht="29.25" customHeight="1" x14ac:dyDescent="0.25">
      <c r="A89" s="39">
        <v>81</v>
      </c>
      <c r="B89" s="24" t="s">
        <v>286</v>
      </c>
      <c r="C89" s="25" t="s">
        <v>287</v>
      </c>
      <c r="D89" s="24" t="s">
        <v>34</v>
      </c>
      <c r="E89" s="24" t="s">
        <v>288</v>
      </c>
      <c r="F89" s="24">
        <v>233303205</v>
      </c>
      <c r="G89" s="24">
        <v>36</v>
      </c>
      <c r="H89" s="24">
        <v>1</v>
      </c>
      <c r="I89" s="24" t="s">
        <v>47</v>
      </c>
      <c r="J89" s="24">
        <v>0</v>
      </c>
      <c r="K89" s="24" t="s">
        <v>69</v>
      </c>
      <c r="L89" s="24"/>
      <c r="M89" s="24"/>
      <c r="N89" s="24"/>
      <c r="O89" s="24"/>
      <c r="P89" s="24">
        <v>6.6</v>
      </c>
      <c r="Q89" s="24">
        <v>5.5</v>
      </c>
      <c r="R89" s="24">
        <v>6.5</v>
      </c>
      <c r="S89" s="50">
        <f t="shared" si="7"/>
        <v>18.600000000000001</v>
      </c>
      <c r="T89" s="12">
        <f t="shared" si="4"/>
        <v>1.5</v>
      </c>
      <c r="U89" s="12">
        <f t="shared" si="5"/>
        <v>0</v>
      </c>
      <c r="V89" s="13">
        <f t="shared" si="6"/>
        <v>20.100000000000001</v>
      </c>
    </row>
    <row r="90" spans="1:22" s="38" customFormat="1" ht="29.25" customHeight="1" x14ac:dyDescent="0.25">
      <c r="A90" s="39">
        <v>82</v>
      </c>
      <c r="B90" s="24" t="s">
        <v>289</v>
      </c>
      <c r="C90" s="25" t="s">
        <v>290</v>
      </c>
      <c r="D90" s="24" t="s">
        <v>34</v>
      </c>
      <c r="E90" s="52" t="s">
        <v>291</v>
      </c>
      <c r="F90" s="24" t="s">
        <v>292</v>
      </c>
      <c r="G90" s="24">
        <v>2</v>
      </c>
      <c r="H90" s="24">
        <v>24</v>
      </c>
      <c r="I90" s="24" t="s">
        <v>47</v>
      </c>
      <c r="J90" s="24">
        <v>0</v>
      </c>
      <c r="K90" s="24" t="s">
        <v>226</v>
      </c>
      <c r="L90" s="24">
        <v>8.1</v>
      </c>
      <c r="M90" s="24">
        <v>6.2</v>
      </c>
      <c r="N90" s="24">
        <v>7.1</v>
      </c>
      <c r="O90" s="24"/>
      <c r="P90" s="24"/>
      <c r="Q90" s="24"/>
      <c r="R90" s="24"/>
      <c r="S90" s="50">
        <f t="shared" si="7"/>
        <v>21.4</v>
      </c>
      <c r="T90" s="12">
        <f t="shared" si="4"/>
        <v>1.5</v>
      </c>
      <c r="U90" s="12">
        <f t="shared" si="5"/>
        <v>0</v>
      </c>
      <c r="V90" s="13">
        <f t="shared" si="6"/>
        <v>22.9</v>
      </c>
    </row>
    <row r="91" spans="1:22" s="38" customFormat="1" ht="29.25" customHeight="1" x14ac:dyDescent="0.25">
      <c r="A91" s="39">
        <v>83</v>
      </c>
      <c r="B91" s="24" t="s">
        <v>293</v>
      </c>
      <c r="C91" s="25" t="s">
        <v>294</v>
      </c>
      <c r="D91" s="24" t="s">
        <v>17</v>
      </c>
      <c r="E91" s="24" t="s">
        <v>295</v>
      </c>
      <c r="F91" s="24" t="s">
        <v>296</v>
      </c>
      <c r="G91" s="24">
        <v>2</v>
      </c>
      <c r="H91" s="24">
        <v>22</v>
      </c>
      <c r="I91" s="24" t="s">
        <v>33</v>
      </c>
      <c r="J91" s="24">
        <v>0</v>
      </c>
      <c r="K91" s="24" t="s">
        <v>35</v>
      </c>
      <c r="L91" s="24">
        <v>7.3</v>
      </c>
      <c r="M91" s="24">
        <v>6.9</v>
      </c>
      <c r="N91" s="24">
        <v>7.7</v>
      </c>
      <c r="O91" s="24"/>
      <c r="P91" s="24"/>
      <c r="Q91" s="24"/>
      <c r="R91" s="24"/>
      <c r="S91" s="50">
        <f t="shared" si="7"/>
        <v>21.9</v>
      </c>
      <c r="T91" s="12">
        <f t="shared" si="4"/>
        <v>0</v>
      </c>
      <c r="U91" s="12">
        <f t="shared" si="5"/>
        <v>0</v>
      </c>
      <c r="V91" s="13">
        <f t="shared" si="6"/>
        <v>21.9</v>
      </c>
    </row>
    <row r="92" spans="1:22" s="38" customFormat="1" ht="29.25" customHeight="1" x14ac:dyDescent="0.25">
      <c r="A92" s="39">
        <v>84</v>
      </c>
      <c r="B92" s="24" t="s">
        <v>297</v>
      </c>
      <c r="C92" s="25" t="s">
        <v>298</v>
      </c>
      <c r="D92" s="24" t="s">
        <v>34</v>
      </c>
      <c r="E92" s="52" t="s">
        <v>265</v>
      </c>
      <c r="F92" s="24">
        <v>206338547</v>
      </c>
      <c r="G92" s="24">
        <v>34</v>
      </c>
      <c r="H92" s="24">
        <v>1</v>
      </c>
      <c r="I92" s="24" t="s">
        <v>28</v>
      </c>
      <c r="J92" s="24">
        <v>0</v>
      </c>
      <c r="K92" s="24" t="s">
        <v>37</v>
      </c>
      <c r="L92" s="24">
        <v>5.9</v>
      </c>
      <c r="M92" s="24"/>
      <c r="N92" s="24"/>
      <c r="O92" s="24">
        <v>5.2</v>
      </c>
      <c r="P92" s="24">
        <v>5.2</v>
      </c>
      <c r="Q92" s="24"/>
      <c r="R92" s="24"/>
      <c r="S92" s="50">
        <f t="shared" si="7"/>
        <v>16.3</v>
      </c>
      <c r="T92" s="12">
        <f t="shared" si="4"/>
        <v>0.5</v>
      </c>
      <c r="U92" s="12">
        <f t="shared" si="5"/>
        <v>0</v>
      </c>
      <c r="V92" s="13">
        <f t="shared" si="6"/>
        <v>16.8</v>
      </c>
    </row>
    <row r="93" spans="1:22" s="38" customFormat="1" ht="29.25" customHeight="1" x14ac:dyDescent="0.25">
      <c r="A93" s="39">
        <v>85</v>
      </c>
      <c r="B93" s="24" t="s">
        <v>299</v>
      </c>
      <c r="C93" s="25" t="s">
        <v>300</v>
      </c>
      <c r="D93" s="24" t="s">
        <v>17</v>
      </c>
      <c r="E93" s="24" t="s">
        <v>301</v>
      </c>
      <c r="F93" s="24">
        <v>212454724</v>
      </c>
      <c r="G93" s="24">
        <v>35</v>
      </c>
      <c r="H93" s="24">
        <v>12</v>
      </c>
      <c r="I93" s="24" t="s">
        <v>47</v>
      </c>
      <c r="J93" s="24">
        <v>1</v>
      </c>
      <c r="K93" s="24" t="s">
        <v>20</v>
      </c>
      <c r="L93" s="24"/>
      <c r="M93" s="24"/>
      <c r="N93" s="24"/>
      <c r="O93" s="24"/>
      <c r="P93" s="24">
        <v>7.2</v>
      </c>
      <c r="Q93" s="24">
        <v>7.8</v>
      </c>
      <c r="R93" s="24">
        <v>7.4</v>
      </c>
      <c r="S93" s="50">
        <f t="shared" si="7"/>
        <v>22.4</v>
      </c>
      <c r="T93" s="12">
        <f t="shared" si="4"/>
        <v>1.5</v>
      </c>
      <c r="U93" s="12">
        <f t="shared" si="5"/>
        <v>2</v>
      </c>
      <c r="V93" s="13">
        <f t="shared" si="6"/>
        <v>25.9</v>
      </c>
    </row>
    <row r="94" spans="1:22" s="38" customFormat="1" ht="29.25" customHeight="1" x14ac:dyDescent="0.25">
      <c r="A94" s="39">
        <v>86</v>
      </c>
      <c r="B94" s="24" t="s">
        <v>302</v>
      </c>
      <c r="C94" s="25" t="s">
        <v>303</v>
      </c>
      <c r="D94" s="24" t="s">
        <v>34</v>
      </c>
      <c r="E94" s="24" t="s">
        <v>304</v>
      </c>
      <c r="F94" s="24">
        <v>261483032</v>
      </c>
      <c r="G94" s="24">
        <v>47</v>
      </c>
      <c r="H94" s="24">
        <v>4</v>
      </c>
      <c r="I94" s="24" t="s">
        <v>47</v>
      </c>
      <c r="J94" s="24">
        <v>0</v>
      </c>
      <c r="K94" s="24" t="s">
        <v>37</v>
      </c>
      <c r="L94" s="24"/>
      <c r="M94" s="24"/>
      <c r="N94" s="24"/>
      <c r="O94" s="24">
        <v>7.8</v>
      </c>
      <c r="P94" s="24">
        <v>7</v>
      </c>
      <c r="Q94" s="24">
        <v>7.2</v>
      </c>
      <c r="R94" s="24"/>
      <c r="S94" s="50">
        <f t="shared" si="7"/>
        <v>22</v>
      </c>
      <c r="T94" s="12">
        <f t="shared" si="4"/>
        <v>1.5</v>
      </c>
      <c r="U94" s="12">
        <f t="shared" si="5"/>
        <v>0</v>
      </c>
      <c r="V94" s="13">
        <f t="shared" si="6"/>
        <v>23.5</v>
      </c>
    </row>
    <row r="95" spans="1:22" s="38" customFormat="1" ht="29.25" customHeight="1" x14ac:dyDescent="0.25">
      <c r="A95" s="39">
        <v>87</v>
      </c>
      <c r="B95" s="24" t="s">
        <v>305</v>
      </c>
      <c r="C95" s="25" t="s">
        <v>306</v>
      </c>
      <c r="D95" s="24" t="s">
        <v>17</v>
      </c>
      <c r="E95" s="52" t="s">
        <v>307</v>
      </c>
      <c r="F95" s="24" t="s">
        <v>308</v>
      </c>
      <c r="G95" s="24">
        <v>2</v>
      </c>
      <c r="H95" s="24">
        <v>11</v>
      </c>
      <c r="I95" s="24" t="s">
        <v>33</v>
      </c>
      <c r="J95" s="24">
        <v>6</v>
      </c>
      <c r="K95" s="24" t="s">
        <v>69</v>
      </c>
      <c r="L95" s="24">
        <v>8.1999999999999993</v>
      </c>
      <c r="M95" s="24"/>
      <c r="N95" s="24"/>
      <c r="O95" s="24">
        <v>4.4000000000000004</v>
      </c>
      <c r="P95" s="24">
        <v>7.75</v>
      </c>
      <c r="Q95" s="24"/>
      <c r="R95" s="24"/>
      <c r="S95" s="50">
        <f t="shared" si="7"/>
        <v>20.350000000000001</v>
      </c>
      <c r="T95" s="12">
        <f t="shared" si="4"/>
        <v>0</v>
      </c>
      <c r="U95" s="12">
        <f t="shared" si="5"/>
        <v>1</v>
      </c>
      <c r="V95" s="13">
        <f t="shared" si="6"/>
        <v>21.35</v>
      </c>
    </row>
    <row r="96" spans="1:22" s="38" customFormat="1" ht="29.25" customHeight="1" x14ac:dyDescent="0.25">
      <c r="A96" s="39">
        <v>88</v>
      </c>
      <c r="B96" s="24" t="s">
        <v>309</v>
      </c>
      <c r="C96" s="25" t="s">
        <v>310</v>
      </c>
      <c r="D96" s="24" t="s">
        <v>17</v>
      </c>
      <c r="E96" s="24" t="s">
        <v>311</v>
      </c>
      <c r="F96" s="24" t="s">
        <v>312</v>
      </c>
      <c r="G96" s="24">
        <v>52</v>
      </c>
      <c r="H96" s="24">
        <v>1</v>
      </c>
      <c r="I96" s="24" t="s">
        <v>47</v>
      </c>
      <c r="J96" s="24">
        <v>0</v>
      </c>
      <c r="K96" s="24" t="s">
        <v>20</v>
      </c>
      <c r="L96" s="24"/>
      <c r="M96" s="24"/>
      <c r="N96" s="24"/>
      <c r="O96" s="24"/>
      <c r="P96" s="24">
        <v>6.25</v>
      </c>
      <c r="Q96" s="24">
        <v>5.5</v>
      </c>
      <c r="R96" s="24">
        <v>6.5</v>
      </c>
      <c r="S96" s="50">
        <f t="shared" si="7"/>
        <v>18.25</v>
      </c>
      <c r="T96" s="12">
        <f t="shared" si="4"/>
        <v>1.5</v>
      </c>
      <c r="U96" s="12">
        <f t="shared" si="5"/>
        <v>0</v>
      </c>
      <c r="V96" s="13">
        <f t="shared" si="6"/>
        <v>19.75</v>
      </c>
    </row>
    <row r="97" spans="1:22" s="38" customFormat="1" ht="29.25" customHeight="1" x14ac:dyDescent="0.25">
      <c r="A97" s="39">
        <v>89</v>
      </c>
      <c r="B97" s="24" t="s">
        <v>313</v>
      </c>
      <c r="C97" s="25" t="s">
        <v>314</v>
      </c>
      <c r="D97" s="24" t="s">
        <v>34</v>
      </c>
      <c r="E97" s="24" t="s">
        <v>315</v>
      </c>
      <c r="F97" s="24" t="s">
        <v>316</v>
      </c>
      <c r="G97" s="24">
        <v>2</v>
      </c>
      <c r="H97" s="24">
        <v>20</v>
      </c>
      <c r="I97" s="24" t="s">
        <v>28</v>
      </c>
      <c r="J97" s="24">
        <v>1</v>
      </c>
      <c r="K97" s="24" t="s">
        <v>69</v>
      </c>
      <c r="L97" s="24"/>
      <c r="M97" s="24"/>
      <c r="N97" s="24"/>
      <c r="O97" s="24"/>
      <c r="P97" s="24">
        <v>6.8</v>
      </c>
      <c r="Q97" s="24">
        <v>8</v>
      </c>
      <c r="R97" s="24">
        <v>8</v>
      </c>
      <c r="S97" s="50">
        <f t="shared" si="7"/>
        <v>22.8</v>
      </c>
      <c r="T97" s="12">
        <f t="shared" si="4"/>
        <v>0.5</v>
      </c>
      <c r="U97" s="12">
        <f t="shared" si="5"/>
        <v>2</v>
      </c>
      <c r="V97" s="13">
        <f t="shared" si="6"/>
        <v>25.3</v>
      </c>
    </row>
    <row r="98" spans="1:22" s="38" customFormat="1" ht="29.25" customHeight="1" x14ac:dyDescent="0.25">
      <c r="A98" s="39">
        <v>90</v>
      </c>
      <c r="B98" s="24" t="s">
        <v>317</v>
      </c>
      <c r="C98" s="25" t="s">
        <v>318</v>
      </c>
      <c r="D98" s="24" t="s">
        <v>17</v>
      </c>
      <c r="E98" s="24" t="s">
        <v>202</v>
      </c>
      <c r="F98" s="24" t="s">
        <v>319</v>
      </c>
      <c r="G98" s="24">
        <v>2</v>
      </c>
      <c r="H98" s="24">
        <v>1</v>
      </c>
      <c r="I98" s="24" t="s">
        <v>33</v>
      </c>
      <c r="J98" s="24">
        <v>0</v>
      </c>
      <c r="K98" s="24" t="s">
        <v>20</v>
      </c>
      <c r="L98" s="24"/>
      <c r="M98" s="24"/>
      <c r="N98" s="24"/>
      <c r="O98" s="24"/>
      <c r="P98" s="24">
        <v>8</v>
      </c>
      <c r="Q98" s="24">
        <v>8.6</v>
      </c>
      <c r="R98" s="24">
        <v>8.8000000000000007</v>
      </c>
      <c r="S98" s="50">
        <f t="shared" si="7"/>
        <v>25.400000000000002</v>
      </c>
      <c r="T98" s="12">
        <f t="shared" si="4"/>
        <v>0</v>
      </c>
      <c r="U98" s="12">
        <f t="shared" si="5"/>
        <v>0</v>
      </c>
      <c r="V98" s="13">
        <f t="shared" si="6"/>
        <v>25.400000000000002</v>
      </c>
    </row>
    <row r="99" spans="1:22" s="38" customFormat="1" ht="29.25" customHeight="1" x14ac:dyDescent="0.25">
      <c r="A99" s="39">
        <v>91</v>
      </c>
      <c r="B99" s="24" t="s">
        <v>320</v>
      </c>
      <c r="C99" s="25" t="s">
        <v>321</v>
      </c>
      <c r="D99" s="24" t="s">
        <v>34</v>
      </c>
      <c r="E99" s="24" t="s">
        <v>322</v>
      </c>
      <c r="F99" s="24">
        <v>272880403</v>
      </c>
      <c r="G99" s="24">
        <v>48</v>
      </c>
      <c r="H99" s="24">
        <v>2</v>
      </c>
      <c r="I99" s="24" t="s">
        <v>47</v>
      </c>
      <c r="J99" s="24">
        <v>1</v>
      </c>
      <c r="K99" s="24" t="s">
        <v>226</v>
      </c>
      <c r="L99" s="24">
        <v>7.2</v>
      </c>
      <c r="M99" s="24">
        <v>5.5</v>
      </c>
      <c r="N99" s="24">
        <v>5</v>
      </c>
      <c r="O99" s="24"/>
      <c r="P99" s="24"/>
      <c r="Q99" s="24"/>
      <c r="R99" s="24"/>
      <c r="S99" s="50">
        <f t="shared" si="7"/>
        <v>17.7</v>
      </c>
      <c r="T99" s="12">
        <f t="shared" si="4"/>
        <v>1.5</v>
      </c>
      <c r="U99" s="12">
        <f t="shared" si="5"/>
        <v>2</v>
      </c>
      <c r="V99" s="13">
        <f t="shared" si="6"/>
        <v>21.2</v>
      </c>
    </row>
    <row r="100" spans="1:22" s="38" customFormat="1" ht="29.25" customHeight="1" x14ac:dyDescent="0.25">
      <c r="A100" s="39">
        <v>92</v>
      </c>
      <c r="B100" s="24" t="s">
        <v>323</v>
      </c>
      <c r="C100" s="25" t="s">
        <v>321</v>
      </c>
      <c r="D100" s="24" t="s">
        <v>34</v>
      </c>
      <c r="E100" s="24" t="s">
        <v>322</v>
      </c>
      <c r="F100" s="24">
        <v>272880403</v>
      </c>
      <c r="G100" s="24">
        <v>48</v>
      </c>
      <c r="H100" s="24">
        <v>2</v>
      </c>
      <c r="I100" s="24" t="s">
        <v>47</v>
      </c>
      <c r="J100" s="24">
        <v>1</v>
      </c>
      <c r="K100" s="24" t="s">
        <v>69</v>
      </c>
      <c r="L100" s="24">
        <v>7.2</v>
      </c>
      <c r="M100" s="24"/>
      <c r="N100" s="24"/>
      <c r="O100" s="24">
        <v>3.2</v>
      </c>
      <c r="P100" s="24">
        <v>5</v>
      </c>
      <c r="Q100" s="24"/>
      <c r="R100" s="24"/>
      <c r="S100" s="50">
        <f t="shared" si="7"/>
        <v>15.4</v>
      </c>
      <c r="T100" s="12">
        <f t="shared" si="4"/>
        <v>1.5</v>
      </c>
      <c r="U100" s="12">
        <f t="shared" si="5"/>
        <v>2</v>
      </c>
      <c r="V100" s="13">
        <f t="shared" si="6"/>
        <v>18.899999999999999</v>
      </c>
    </row>
    <row r="101" spans="1:22" s="38" customFormat="1" ht="29.25" customHeight="1" x14ac:dyDescent="0.25">
      <c r="A101" s="39">
        <v>93</v>
      </c>
      <c r="B101" s="24" t="s">
        <v>324</v>
      </c>
      <c r="C101" s="25" t="s">
        <v>325</v>
      </c>
      <c r="D101" s="24" t="s">
        <v>34</v>
      </c>
      <c r="E101" s="24" t="s">
        <v>326</v>
      </c>
      <c r="F101" s="24">
        <v>264536961</v>
      </c>
      <c r="G101" s="24">
        <v>45</v>
      </c>
      <c r="H101" s="24">
        <v>4</v>
      </c>
      <c r="I101" s="24" t="s">
        <v>28</v>
      </c>
      <c r="J101" s="24">
        <v>0</v>
      </c>
      <c r="K101" s="24" t="s">
        <v>37</v>
      </c>
      <c r="L101" s="24">
        <v>7.5</v>
      </c>
      <c r="M101" s="24">
        <v>6.8</v>
      </c>
      <c r="N101" s="24">
        <v>6.9</v>
      </c>
      <c r="O101" s="24"/>
      <c r="P101" s="24"/>
      <c r="Q101" s="24"/>
      <c r="R101" s="24"/>
      <c r="S101" s="50">
        <f t="shared" si="7"/>
        <v>21.200000000000003</v>
      </c>
      <c r="T101" s="12">
        <f t="shared" si="4"/>
        <v>0.5</v>
      </c>
      <c r="U101" s="12">
        <f t="shared" si="5"/>
        <v>0</v>
      </c>
      <c r="V101" s="13">
        <f t="shared" si="6"/>
        <v>21.700000000000003</v>
      </c>
    </row>
    <row r="102" spans="1:22" ht="33" customHeight="1" x14ac:dyDescent="0.25">
      <c r="A102" s="39">
        <v>94</v>
      </c>
      <c r="B102" s="3" t="s">
        <v>327</v>
      </c>
      <c r="C102" s="6" t="s">
        <v>328</v>
      </c>
      <c r="D102" s="3" t="s">
        <v>34</v>
      </c>
      <c r="E102" s="4" t="s">
        <v>329</v>
      </c>
      <c r="F102" s="3">
        <v>371720099</v>
      </c>
      <c r="G102" s="3">
        <v>54</v>
      </c>
      <c r="H102" s="3">
        <v>13</v>
      </c>
      <c r="I102" s="3" t="s">
        <v>19</v>
      </c>
      <c r="J102" s="3">
        <v>0</v>
      </c>
      <c r="K102" s="3" t="s">
        <v>20</v>
      </c>
      <c r="L102" s="3"/>
      <c r="M102" s="3"/>
      <c r="N102" s="3"/>
      <c r="O102" s="3"/>
      <c r="P102" s="3">
        <v>6.4</v>
      </c>
      <c r="Q102" s="3">
        <v>8.3000000000000007</v>
      </c>
      <c r="R102" s="3">
        <v>7.9</v>
      </c>
      <c r="S102" s="3">
        <f t="shared" si="7"/>
        <v>22.6</v>
      </c>
      <c r="T102" s="10">
        <f t="shared" si="4"/>
        <v>1</v>
      </c>
      <c r="U102" s="10">
        <f t="shared" si="5"/>
        <v>0</v>
      </c>
      <c r="V102" s="11">
        <f t="shared" si="6"/>
        <v>23.6</v>
      </c>
    </row>
    <row r="103" spans="1:22" ht="33" customHeight="1" x14ac:dyDescent="0.25">
      <c r="A103" s="39">
        <v>95</v>
      </c>
      <c r="B103" s="3" t="s">
        <v>330</v>
      </c>
      <c r="C103" s="6" t="s">
        <v>331</v>
      </c>
      <c r="D103" s="3" t="s">
        <v>17</v>
      </c>
      <c r="E103" s="4" t="s">
        <v>332</v>
      </c>
      <c r="F103" s="3">
        <v>331898525</v>
      </c>
      <c r="G103" s="3">
        <v>57</v>
      </c>
      <c r="H103" s="3">
        <v>9</v>
      </c>
      <c r="I103" s="3" t="s">
        <v>28</v>
      </c>
      <c r="J103" s="3">
        <v>0</v>
      </c>
      <c r="K103" s="3" t="s">
        <v>69</v>
      </c>
      <c r="L103" s="3">
        <v>8.6999999999999993</v>
      </c>
      <c r="M103" s="3"/>
      <c r="N103" s="3"/>
      <c r="O103" s="3">
        <v>7.9</v>
      </c>
      <c r="P103" s="3">
        <v>9</v>
      </c>
      <c r="Q103" s="3"/>
      <c r="R103" s="3"/>
      <c r="S103" s="3">
        <f t="shared" si="7"/>
        <v>25.6</v>
      </c>
      <c r="T103" s="12">
        <f t="shared" si="4"/>
        <v>0.5</v>
      </c>
      <c r="U103" s="12">
        <f t="shared" si="5"/>
        <v>0</v>
      </c>
      <c r="V103" s="13">
        <f t="shared" si="6"/>
        <v>26.1</v>
      </c>
    </row>
    <row r="104" spans="1:22" ht="33" customHeight="1" x14ac:dyDescent="0.25">
      <c r="A104" s="39">
        <v>96</v>
      </c>
      <c r="B104" s="3" t="s">
        <v>333</v>
      </c>
      <c r="C104" s="6" t="s">
        <v>334</v>
      </c>
      <c r="D104" s="3" t="s">
        <v>17</v>
      </c>
      <c r="E104" s="4" t="s">
        <v>335</v>
      </c>
      <c r="F104" s="3" t="s">
        <v>336</v>
      </c>
      <c r="G104" s="3">
        <v>49</v>
      </c>
      <c r="H104" s="3">
        <v>8</v>
      </c>
      <c r="I104" s="3" t="s">
        <v>19</v>
      </c>
      <c r="J104" s="3">
        <v>0</v>
      </c>
      <c r="K104" s="3" t="s">
        <v>69</v>
      </c>
      <c r="L104" s="3"/>
      <c r="M104" s="3"/>
      <c r="N104" s="3"/>
      <c r="O104" s="3"/>
      <c r="P104" s="3">
        <v>6.6</v>
      </c>
      <c r="Q104" s="3">
        <v>8.8000000000000007</v>
      </c>
      <c r="R104" s="3">
        <v>9.5</v>
      </c>
      <c r="S104" s="3">
        <f t="shared" si="7"/>
        <v>24.9</v>
      </c>
      <c r="T104" s="12">
        <f t="shared" si="4"/>
        <v>1</v>
      </c>
      <c r="U104" s="12">
        <f t="shared" si="5"/>
        <v>0</v>
      </c>
      <c r="V104" s="13">
        <f t="shared" si="6"/>
        <v>25.9</v>
      </c>
    </row>
    <row r="105" spans="1:22" ht="33" customHeight="1" x14ac:dyDescent="0.25">
      <c r="A105" s="39">
        <v>97</v>
      </c>
      <c r="B105" s="3" t="s">
        <v>337</v>
      </c>
      <c r="C105" s="6" t="s">
        <v>338</v>
      </c>
      <c r="D105" s="3" t="s">
        <v>17</v>
      </c>
      <c r="E105" s="4" t="s">
        <v>339</v>
      </c>
      <c r="F105" s="3" t="s">
        <v>340</v>
      </c>
      <c r="G105" s="3">
        <v>46</v>
      </c>
      <c r="H105" s="3">
        <v>2</v>
      </c>
      <c r="I105" s="3" t="s">
        <v>47</v>
      </c>
      <c r="J105" s="3">
        <v>0</v>
      </c>
      <c r="K105" s="3" t="s">
        <v>20</v>
      </c>
      <c r="L105" s="3"/>
      <c r="M105" s="3"/>
      <c r="N105" s="3"/>
      <c r="O105" s="3"/>
      <c r="P105" s="3">
        <v>6.5</v>
      </c>
      <c r="Q105" s="3">
        <v>6.3</v>
      </c>
      <c r="R105" s="3">
        <v>7.3</v>
      </c>
      <c r="S105" s="3">
        <f t="shared" si="7"/>
        <v>20.100000000000001</v>
      </c>
      <c r="T105" s="12">
        <f t="shared" si="4"/>
        <v>1.5</v>
      </c>
      <c r="U105" s="12">
        <f t="shared" si="5"/>
        <v>0</v>
      </c>
      <c r="V105" s="13">
        <f t="shared" si="6"/>
        <v>21.6</v>
      </c>
    </row>
    <row r="106" spans="1:22" s="38" customFormat="1" ht="33" customHeight="1" x14ac:dyDescent="0.25">
      <c r="A106" s="39">
        <v>98</v>
      </c>
      <c r="B106" s="24" t="s">
        <v>341</v>
      </c>
      <c r="C106" s="25" t="s">
        <v>342</v>
      </c>
      <c r="D106" s="24" t="s">
        <v>17</v>
      </c>
      <c r="E106" s="53" t="s">
        <v>154</v>
      </c>
      <c r="F106" s="24">
        <v>281293550</v>
      </c>
      <c r="G106" s="24">
        <v>44</v>
      </c>
      <c r="H106" s="52">
        <v>5</v>
      </c>
      <c r="I106" s="24" t="s">
        <v>28</v>
      </c>
      <c r="J106" s="24">
        <v>0</v>
      </c>
      <c r="K106" s="24" t="s">
        <v>24</v>
      </c>
      <c r="L106" s="24"/>
      <c r="M106" s="24"/>
      <c r="N106" s="24"/>
      <c r="O106" s="24"/>
      <c r="P106" s="24">
        <v>8.1</v>
      </c>
      <c r="Q106" s="24">
        <v>9.1</v>
      </c>
      <c r="R106" s="24">
        <v>8</v>
      </c>
      <c r="S106" s="24">
        <f t="shared" si="7"/>
        <v>25.2</v>
      </c>
      <c r="T106" s="12">
        <f t="shared" si="4"/>
        <v>0.5</v>
      </c>
      <c r="U106" s="12">
        <f t="shared" si="5"/>
        <v>0</v>
      </c>
      <c r="V106" s="13">
        <f t="shared" si="6"/>
        <v>25.7</v>
      </c>
    </row>
    <row r="107" spans="1:22" ht="33" customHeight="1" x14ac:dyDescent="0.25">
      <c r="A107" s="39">
        <v>99</v>
      </c>
      <c r="B107" s="3" t="s">
        <v>343</v>
      </c>
      <c r="C107" s="6" t="s">
        <v>344</v>
      </c>
      <c r="D107" s="3" t="s">
        <v>34</v>
      </c>
      <c r="E107" s="4" t="s">
        <v>345</v>
      </c>
      <c r="F107" s="3">
        <v>371968000</v>
      </c>
      <c r="G107" s="3">
        <v>54</v>
      </c>
      <c r="H107" s="3">
        <v>1</v>
      </c>
      <c r="I107" s="3" t="s">
        <v>28</v>
      </c>
      <c r="J107" s="3">
        <v>0</v>
      </c>
      <c r="K107" s="3" t="s">
        <v>69</v>
      </c>
      <c r="L107" s="3">
        <v>8.6999999999999993</v>
      </c>
      <c r="M107" s="3"/>
      <c r="N107" s="3"/>
      <c r="O107" s="3">
        <v>9.5</v>
      </c>
      <c r="P107" s="3">
        <v>7.4</v>
      </c>
      <c r="Q107" s="3"/>
      <c r="R107" s="3"/>
      <c r="S107" s="3">
        <f t="shared" si="7"/>
        <v>25.6</v>
      </c>
      <c r="T107" s="12">
        <f t="shared" si="4"/>
        <v>0.5</v>
      </c>
      <c r="U107" s="12">
        <f t="shared" si="5"/>
        <v>0</v>
      </c>
      <c r="V107" s="13">
        <f t="shared" si="6"/>
        <v>26.1</v>
      </c>
    </row>
    <row r="108" spans="1:22" ht="33" customHeight="1" x14ac:dyDescent="0.25">
      <c r="A108" s="39">
        <v>100</v>
      </c>
      <c r="B108" s="3" t="s">
        <v>346</v>
      </c>
      <c r="C108" s="6" t="s">
        <v>347</v>
      </c>
      <c r="D108" s="3" t="s">
        <v>17</v>
      </c>
      <c r="E108" s="4" t="s">
        <v>348</v>
      </c>
      <c r="F108" s="3">
        <v>321811092</v>
      </c>
      <c r="G108" s="3">
        <v>56</v>
      </c>
      <c r="H108" s="3">
        <v>6</v>
      </c>
      <c r="I108" s="3" t="s">
        <v>19</v>
      </c>
      <c r="J108" s="3">
        <v>0</v>
      </c>
      <c r="K108" s="3" t="s">
        <v>20</v>
      </c>
      <c r="L108" s="3"/>
      <c r="M108" s="3"/>
      <c r="N108" s="3"/>
      <c r="O108" s="3"/>
      <c r="P108" s="3">
        <v>5.6</v>
      </c>
      <c r="Q108" s="3">
        <v>8.6999999999999993</v>
      </c>
      <c r="R108" s="3">
        <v>8.1999999999999993</v>
      </c>
      <c r="S108" s="3">
        <f t="shared" si="7"/>
        <v>22.5</v>
      </c>
      <c r="T108" s="12">
        <f t="shared" si="4"/>
        <v>1</v>
      </c>
      <c r="U108" s="12">
        <f t="shared" si="5"/>
        <v>0</v>
      </c>
      <c r="V108" s="13">
        <f t="shared" si="6"/>
        <v>23.5</v>
      </c>
    </row>
    <row r="109" spans="1:22" ht="33" customHeight="1" x14ac:dyDescent="0.25">
      <c r="A109" s="39">
        <v>101</v>
      </c>
      <c r="B109" s="3" t="s">
        <v>349</v>
      </c>
      <c r="C109" s="6" t="s">
        <v>350</v>
      </c>
      <c r="D109" s="3" t="s">
        <v>17</v>
      </c>
      <c r="E109" s="5" t="s">
        <v>351</v>
      </c>
      <c r="F109" s="3">
        <v>321632912</v>
      </c>
      <c r="G109" s="3">
        <v>56</v>
      </c>
      <c r="H109" s="3">
        <v>15</v>
      </c>
      <c r="I109" s="3" t="s">
        <v>19</v>
      </c>
      <c r="J109" s="3">
        <v>0</v>
      </c>
      <c r="K109" s="3" t="s">
        <v>35</v>
      </c>
      <c r="L109" s="3">
        <v>6.6</v>
      </c>
      <c r="M109" s="3">
        <v>8.1999999999999993</v>
      </c>
      <c r="N109" s="3">
        <v>7</v>
      </c>
      <c r="O109" s="3"/>
      <c r="P109" s="3"/>
      <c r="Q109" s="3"/>
      <c r="R109" s="3"/>
      <c r="S109" s="3">
        <f t="shared" si="7"/>
        <v>21.799999999999997</v>
      </c>
      <c r="T109" s="12">
        <f t="shared" si="4"/>
        <v>1</v>
      </c>
      <c r="U109" s="12">
        <f t="shared" si="5"/>
        <v>0</v>
      </c>
      <c r="V109" s="13">
        <f t="shared" si="6"/>
        <v>22.799999999999997</v>
      </c>
    </row>
    <row r="110" spans="1:22" ht="33" customHeight="1" x14ac:dyDescent="0.25">
      <c r="A110" s="39">
        <v>102</v>
      </c>
      <c r="B110" s="3" t="s">
        <v>352</v>
      </c>
      <c r="C110" s="6" t="s">
        <v>353</v>
      </c>
      <c r="D110" s="3" t="s">
        <v>17</v>
      </c>
      <c r="E110" s="4" t="s">
        <v>354</v>
      </c>
      <c r="F110" s="3">
        <v>342102510</v>
      </c>
      <c r="G110" s="3">
        <v>50</v>
      </c>
      <c r="H110" s="3">
        <v>3</v>
      </c>
      <c r="I110" s="3" t="s">
        <v>47</v>
      </c>
      <c r="J110" s="3">
        <v>0</v>
      </c>
      <c r="K110" s="3" t="s">
        <v>24</v>
      </c>
      <c r="L110" s="3"/>
      <c r="M110" s="3"/>
      <c r="N110" s="3"/>
      <c r="O110" s="3"/>
      <c r="P110" s="3">
        <v>6.4</v>
      </c>
      <c r="Q110" s="3">
        <v>6.7</v>
      </c>
      <c r="R110" s="3">
        <v>6.8</v>
      </c>
      <c r="S110" s="3">
        <f t="shared" si="7"/>
        <v>19.900000000000002</v>
      </c>
      <c r="T110" s="12">
        <f t="shared" si="4"/>
        <v>1.5</v>
      </c>
      <c r="U110" s="12">
        <f t="shared" si="5"/>
        <v>0</v>
      </c>
      <c r="V110" s="13">
        <f t="shared" si="6"/>
        <v>21.400000000000002</v>
      </c>
    </row>
    <row r="111" spans="1:22" ht="33" customHeight="1" x14ac:dyDescent="0.25">
      <c r="A111" s="39">
        <v>103</v>
      </c>
      <c r="B111" s="3" t="s">
        <v>355</v>
      </c>
      <c r="C111" s="6" t="s">
        <v>356</v>
      </c>
      <c r="D111" s="3" t="s">
        <v>17</v>
      </c>
      <c r="E111" s="4" t="s">
        <v>165</v>
      </c>
      <c r="F111" s="3">
        <v>381999740</v>
      </c>
      <c r="G111" s="3">
        <v>61</v>
      </c>
      <c r="H111" s="3">
        <v>9</v>
      </c>
      <c r="I111" s="3" t="s">
        <v>19</v>
      </c>
      <c r="J111" s="3">
        <v>0</v>
      </c>
      <c r="K111" s="3" t="s">
        <v>24</v>
      </c>
      <c r="L111" s="3"/>
      <c r="M111" s="3"/>
      <c r="N111" s="3"/>
      <c r="O111" s="3"/>
      <c r="P111" s="3">
        <v>6.9</v>
      </c>
      <c r="Q111" s="3">
        <v>9.4</v>
      </c>
      <c r="R111" s="3">
        <v>8.1</v>
      </c>
      <c r="S111" s="3">
        <f t="shared" si="7"/>
        <v>24.4</v>
      </c>
      <c r="T111" s="12">
        <f t="shared" si="4"/>
        <v>1</v>
      </c>
      <c r="U111" s="12">
        <f t="shared" si="5"/>
        <v>0</v>
      </c>
      <c r="V111" s="13">
        <f t="shared" si="6"/>
        <v>25.4</v>
      </c>
    </row>
    <row r="112" spans="1:22" ht="33" customHeight="1" x14ac:dyDescent="0.25">
      <c r="A112" s="39">
        <v>104</v>
      </c>
      <c r="B112" s="3" t="s">
        <v>357</v>
      </c>
      <c r="C112" s="6" t="s">
        <v>358</v>
      </c>
      <c r="D112" s="3" t="s">
        <v>17</v>
      </c>
      <c r="E112" s="4" t="s">
        <v>75</v>
      </c>
      <c r="F112" s="3">
        <v>241744817</v>
      </c>
      <c r="G112" s="3">
        <v>40</v>
      </c>
      <c r="H112" s="3">
        <v>10</v>
      </c>
      <c r="I112" s="3" t="s">
        <v>47</v>
      </c>
      <c r="J112" s="3">
        <v>0</v>
      </c>
      <c r="K112" s="3" t="s">
        <v>35</v>
      </c>
      <c r="L112" s="3">
        <v>6.7</v>
      </c>
      <c r="M112" s="3">
        <v>6.3</v>
      </c>
      <c r="N112" s="3">
        <v>6.7</v>
      </c>
      <c r="O112" s="3"/>
      <c r="P112" s="3"/>
      <c r="Q112" s="3"/>
      <c r="R112" s="3"/>
      <c r="S112" s="3">
        <f t="shared" si="7"/>
        <v>19.7</v>
      </c>
      <c r="T112" s="12">
        <f t="shared" si="4"/>
        <v>1.5</v>
      </c>
      <c r="U112" s="12">
        <f t="shared" si="5"/>
        <v>0</v>
      </c>
      <c r="V112" s="13">
        <f t="shared" si="6"/>
        <v>21.2</v>
      </c>
    </row>
    <row r="113" spans="1:22" s="38" customFormat="1" ht="33" customHeight="1" x14ac:dyDescent="0.25">
      <c r="A113" s="39">
        <v>105</v>
      </c>
      <c r="B113" s="24" t="s">
        <v>359</v>
      </c>
      <c r="C113" s="25" t="s">
        <v>360</v>
      </c>
      <c r="D113" s="24" t="s">
        <v>34</v>
      </c>
      <c r="E113" s="53" t="s">
        <v>361</v>
      </c>
      <c r="F113" s="24" t="s">
        <v>362</v>
      </c>
      <c r="G113" s="24">
        <v>2</v>
      </c>
      <c r="H113" s="24">
        <v>5</v>
      </c>
      <c r="I113" s="24" t="s">
        <v>47</v>
      </c>
      <c r="J113" s="24">
        <v>0</v>
      </c>
      <c r="K113" s="24" t="s">
        <v>35</v>
      </c>
      <c r="L113" s="24">
        <v>7.3</v>
      </c>
      <c r="M113" s="24">
        <v>7.1</v>
      </c>
      <c r="N113" s="24">
        <v>7.2</v>
      </c>
      <c r="O113" s="24"/>
      <c r="P113" s="24"/>
      <c r="Q113" s="24"/>
      <c r="R113" s="24"/>
      <c r="S113" s="24">
        <f t="shared" si="7"/>
        <v>21.599999999999998</v>
      </c>
      <c r="T113" s="12">
        <f t="shared" ref="T113:T176" si="8">IF(I113="KV2",0.5,IF(I113="KV2-NT",1,IF(I113="KV1",1.5,0)))</f>
        <v>1.5</v>
      </c>
      <c r="U113" s="12">
        <f t="shared" ref="U113:U176" si="9">IF(OR(J113=1,J113=2,J113=3,J113=4),2,IF(OR(J113=5,J113=6,J113=7),1,0))</f>
        <v>0</v>
      </c>
      <c r="V113" s="13">
        <f t="shared" ref="V113:V176" si="10">S113+T113+U113</f>
        <v>23.099999999999998</v>
      </c>
    </row>
    <row r="114" spans="1:22" ht="33" customHeight="1" x14ac:dyDescent="0.25">
      <c r="A114" s="39">
        <v>106</v>
      </c>
      <c r="B114" s="3" t="s">
        <v>363</v>
      </c>
      <c r="C114" s="6" t="s">
        <v>364</v>
      </c>
      <c r="D114" s="3" t="s">
        <v>17</v>
      </c>
      <c r="E114" s="4" t="s">
        <v>365</v>
      </c>
      <c r="F114" s="3">
        <v>381869302</v>
      </c>
      <c r="G114" s="3">
        <v>61</v>
      </c>
      <c r="H114" s="3">
        <v>2</v>
      </c>
      <c r="I114" s="3" t="s">
        <v>47</v>
      </c>
      <c r="J114" s="3">
        <v>0</v>
      </c>
      <c r="K114" s="3" t="s">
        <v>20</v>
      </c>
      <c r="L114" s="3"/>
      <c r="M114" s="3"/>
      <c r="N114" s="3"/>
      <c r="O114" s="3"/>
      <c r="P114" s="3">
        <v>6.7</v>
      </c>
      <c r="Q114" s="3">
        <v>7.1</v>
      </c>
      <c r="R114" s="3">
        <v>7</v>
      </c>
      <c r="S114" s="3">
        <f t="shared" si="7"/>
        <v>20.8</v>
      </c>
      <c r="T114" s="12">
        <f t="shared" si="8"/>
        <v>1.5</v>
      </c>
      <c r="U114" s="12">
        <f t="shared" si="9"/>
        <v>0</v>
      </c>
      <c r="V114" s="13">
        <f t="shared" si="10"/>
        <v>22.3</v>
      </c>
    </row>
    <row r="115" spans="1:22" s="59" customFormat="1" ht="33" customHeight="1" x14ac:dyDescent="0.25">
      <c r="A115" s="39">
        <v>107</v>
      </c>
      <c r="B115" s="54" t="s">
        <v>366</v>
      </c>
      <c r="C115" s="55" t="s">
        <v>367</v>
      </c>
      <c r="D115" s="54" t="s">
        <v>34</v>
      </c>
      <c r="E115" s="56" t="s">
        <v>368</v>
      </c>
      <c r="F115" s="54">
        <v>212439639</v>
      </c>
      <c r="G115" s="54">
        <v>35</v>
      </c>
      <c r="H115" s="54">
        <v>4</v>
      </c>
      <c r="I115" s="54" t="s">
        <v>19</v>
      </c>
      <c r="J115" s="54">
        <v>0</v>
      </c>
      <c r="K115" s="54" t="s">
        <v>69</v>
      </c>
      <c r="L115" s="54"/>
      <c r="M115" s="54"/>
      <c r="N115" s="54"/>
      <c r="O115" s="54"/>
      <c r="P115" s="54">
        <v>6.1</v>
      </c>
      <c r="Q115" s="54">
        <v>7.6</v>
      </c>
      <c r="R115" s="54">
        <v>7.6</v>
      </c>
      <c r="S115" s="54">
        <f t="shared" si="7"/>
        <v>21.299999999999997</v>
      </c>
      <c r="T115" s="57">
        <f t="shared" si="8"/>
        <v>1</v>
      </c>
      <c r="U115" s="57">
        <f t="shared" si="9"/>
        <v>0</v>
      </c>
      <c r="V115" s="58">
        <f t="shared" si="10"/>
        <v>22.299999999999997</v>
      </c>
    </row>
    <row r="116" spans="1:22" ht="33" customHeight="1" x14ac:dyDescent="0.25">
      <c r="A116" s="39">
        <v>108</v>
      </c>
      <c r="B116" s="3" t="s">
        <v>369</v>
      </c>
      <c r="C116" s="6" t="s">
        <v>370</v>
      </c>
      <c r="D116" s="3" t="s">
        <v>34</v>
      </c>
      <c r="E116" s="4" t="s">
        <v>371</v>
      </c>
      <c r="F116" s="3">
        <v>285835834</v>
      </c>
      <c r="G116" s="3">
        <v>43</v>
      </c>
      <c r="H116" s="3">
        <v>5</v>
      </c>
      <c r="I116" s="3" t="s">
        <v>47</v>
      </c>
      <c r="J116" s="3">
        <v>0</v>
      </c>
      <c r="K116" s="3" t="s">
        <v>35</v>
      </c>
      <c r="L116" s="3">
        <v>6.6</v>
      </c>
      <c r="M116" s="3">
        <v>7.6</v>
      </c>
      <c r="N116" s="3"/>
      <c r="O116" s="3">
        <v>7</v>
      </c>
      <c r="P116" s="3"/>
      <c r="Q116" s="3"/>
      <c r="R116" s="3"/>
      <c r="S116" s="3">
        <f t="shared" si="7"/>
        <v>21.2</v>
      </c>
      <c r="T116" s="12">
        <f t="shared" si="8"/>
        <v>1.5</v>
      </c>
      <c r="U116" s="12">
        <f t="shared" si="9"/>
        <v>0</v>
      </c>
      <c r="V116" s="13">
        <f t="shared" si="10"/>
        <v>22.7</v>
      </c>
    </row>
    <row r="117" spans="1:22" ht="33" customHeight="1" x14ac:dyDescent="0.25">
      <c r="A117" s="39">
        <v>109</v>
      </c>
      <c r="B117" s="3" t="s">
        <v>372</v>
      </c>
      <c r="C117" s="6" t="s">
        <v>373</v>
      </c>
      <c r="D117" s="3" t="s">
        <v>34</v>
      </c>
      <c r="E117" s="5" t="s">
        <v>374</v>
      </c>
      <c r="F117" s="3">
        <v>321622412</v>
      </c>
      <c r="G117" s="3">
        <v>56</v>
      </c>
      <c r="H117" s="3">
        <v>4</v>
      </c>
      <c r="I117" s="3" t="s">
        <v>19</v>
      </c>
      <c r="J117" s="3">
        <v>0</v>
      </c>
      <c r="K117" s="3" t="s">
        <v>37</v>
      </c>
      <c r="L117" s="3"/>
      <c r="M117" s="3"/>
      <c r="N117" s="3"/>
      <c r="O117" s="3">
        <v>5.2</v>
      </c>
      <c r="P117" s="3">
        <v>6.6</v>
      </c>
      <c r="Q117" s="3">
        <v>8.4</v>
      </c>
      <c r="R117" s="3"/>
      <c r="S117" s="3">
        <f t="shared" si="7"/>
        <v>20.200000000000003</v>
      </c>
      <c r="T117" s="12">
        <f t="shared" si="8"/>
        <v>1</v>
      </c>
      <c r="U117" s="12">
        <f t="shared" si="9"/>
        <v>0</v>
      </c>
      <c r="V117" s="13">
        <f t="shared" si="10"/>
        <v>21.200000000000003</v>
      </c>
    </row>
    <row r="118" spans="1:22" ht="33" customHeight="1" x14ac:dyDescent="0.25">
      <c r="A118" s="39">
        <v>110</v>
      </c>
      <c r="B118" s="3" t="s">
        <v>375</v>
      </c>
      <c r="C118" s="6" t="s">
        <v>376</v>
      </c>
      <c r="D118" s="3" t="s">
        <v>17</v>
      </c>
      <c r="E118" s="4" t="s">
        <v>377</v>
      </c>
      <c r="F118" s="3">
        <v>261638154</v>
      </c>
      <c r="G118" s="3">
        <v>47</v>
      </c>
      <c r="H118" s="3">
        <v>10</v>
      </c>
      <c r="I118" s="3" t="s">
        <v>28</v>
      </c>
      <c r="J118" s="3">
        <v>0</v>
      </c>
      <c r="K118" s="3" t="s">
        <v>69</v>
      </c>
      <c r="L118" s="3">
        <v>6.4</v>
      </c>
      <c r="M118" s="3"/>
      <c r="N118" s="3"/>
      <c r="O118" s="3">
        <v>6</v>
      </c>
      <c r="P118" s="3">
        <v>7.5</v>
      </c>
      <c r="Q118" s="3"/>
      <c r="R118" s="3"/>
      <c r="S118" s="3">
        <f t="shared" si="7"/>
        <v>19.899999999999999</v>
      </c>
      <c r="T118" s="12">
        <f t="shared" si="8"/>
        <v>0.5</v>
      </c>
      <c r="U118" s="12">
        <f t="shared" si="9"/>
        <v>0</v>
      </c>
      <c r="V118" s="13">
        <f t="shared" si="10"/>
        <v>20.399999999999999</v>
      </c>
    </row>
    <row r="119" spans="1:22" ht="33" customHeight="1" x14ac:dyDescent="0.25">
      <c r="A119" s="39">
        <v>111</v>
      </c>
      <c r="B119" s="3" t="s">
        <v>378</v>
      </c>
      <c r="C119" s="6" t="s">
        <v>379</v>
      </c>
      <c r="D119" s="3" t="s">
        <v>17</v>
      </c>
      <c r="E119" s="4" t="s">
        <v>380</v>
      </c>
      <c r="F119" s="3" t="s">
        <v>381</v>
      </c>
      <c r="G119" s="3">
        <v>2</v>
      </c>
      <c r="H119" s="3">
        <v>16</v>
      </c>
      <c r="I119" s="3" t="s">
        <v>33</v>
      </c>
      <c r="J119" s="3">
        <v>0</v>
      </c>
      <c r="K119" s="3" t="s">
        <v>20</v>
      </c>
      <c r="L119" s="3">
        <v>6.2</v>
      </c>
      <c r="M119" s="3"/>
      <c r="N119" s="3"/>
      <c r="O119" s="3">
        <v>7</v>
      </c>
      <c r="P119" s="3">
        <v>7</v>
      </c>
      <c r="Q119" s="3"/>
      <c r="R119" s="3"/>
      <c r="S119" s="3">
        <f t="shared" si="7"/>
        <v>20.2</v>
      </c>
      <c r="T119" s="12">
        <f t="shared" si="8"/>
        <v>0</v>
      </c>
      <c r="U119" s="12">
        <f t="shared" si="9"/>
        <v>0</v>
      </c>
      <c r="V119" s="13">
        <f t="shared" si="10"/>
        <v>20.2</v>
      </c>
    </row>
    <row r="120" spans="1:22" ht="33" customHeight="1" x14ac:dyDescent="0.25">
      <c r="A120" s="39">
        <v>112</v>
      </c>
      <c r="B120" s="3" t="s">
        <v>382</v>
      </c>
      <c r="C120" s="6" t="s">
        <v>383</v>
      </c>
      <c r="D120" s="3" t="s">
        <v>17</v>
      </c>
      <c r="E120" s="4" t="s">
        <v>384</v>
      </c>
      <c r="F120" s="3">
        <v>381988860</v>
      </c>
      <c r="G120" s="3">
        <v>61</v>
      </c>
      <c r="H120" s="3">
        <v>1</v>
      </c>
      <c r="I120" s="3" t="s">
        <v>47</v>
      </c>
      <c r="J120" s="3">
        <v>0</v>
      </c>
      <c r="K120" s="3" t="s">
        <v>24</v>
      </c>
      <c r="L120" s="3"/>
      <c r="M120" s="3"/>
      <c r="N120" s="3"/>
      <c r="O120" s="3"/>
      <c r="P120" s="3">
        <v>7.25</v>
      </c>
      <c r="Q120" s="3">
        <v>3.75</v>
      </c>
      <c r="R120" s="3">
        <v>7.5</v>
      </c>
      <c r="S120" s="3">
        <f t="shared" si="7"/>
        <v>18.5</v>
      </c>
      <c r="T120" s="12">
        <f t="shared" si="8"/>
        <v>1.5</v>
      </c>
      <c r="U120" s="12">
        <f t="shared" si="9"/>
        <v>0</v>
      </c>
      <c r="V120" s="13">
        <f t="shared" si="10"/>
        <v>20</v>
      </c>
    </row>
    <row r="121" spans="1:22" ht="33" customHeight="1" x14ac:dyDescent="0.25">
      <c r="A121" s="39">
        <v>113</v>
      </c>
      <c r="B121" s="3" t="s">
        <v>385</v>
      </c>
      <c r="C121" s="6" t="s">
        <v>386</v>
      </c>
      <c r="D121" s="3" t="s">
        <v>17</v>
      </c>
      <c r="E121" s="4" t="s">
        <v>387</v>
      </c>
      <c r="F121" s="3">
        <v>231369561</v>
      </c>
      <c r="G121" s="3">
        <v>38</v>
      </c>
      <c r="H121" s="3">
        <v>1</v>
      </c>
      <c r="I121" s="3" t="s">
        <v>47</v>
      </c>
      <c r="J121" s="3">
        <v>0</v>
      </c>
      <c r="K121" s="3" t="s">
        <v>35</v>
      </c>
      <c r="L121" s="3">
        <v>7.7</v>
      </c>
      <c r="M121" s="3"/>
      <c r="N121" s="3"/>
      <c r="O121" s="3">
        <v>6.4</v>
      </c>
      <c r="P121" s="3">
        <v>6.3</v>
      </c>
      <c r="Q121" s="3"/>
      <c r="R121" s="3"/>
      <c r="S121" s="3">
        <f t="shared" si="7"/>
        <v>20.400000000000002</v>
      </c>
      <c r="T121" s="12">
        <f t="shared" si="8"/>
        <v>1.5</v>
      </c>
      <c r="U121" s="12">
        <f t="shared" si="9"/>
        <v>0</v>
      </c>
      <c r="V121" s="13">
        <f t="shared" si="10"/>
        <v>21.900000000000002</v>
      </c>
    </row>
    <row r="122" spans="1:22" ht="33" customHeight="1" x14ac:dyDescent="0.25">
      <c r="A122" s="39">
        <v>114</v>
      </c>
      <c r="B122" s="3" t="s">
        <v>388</v>
      </c>
      <c r="C122" s="6" t="s">
        <v>389</v>
      </c>
      <c r="D122" s="3" t="s">
        <v>17</v>
      </c>
      <c r="E122" s="4" t="s">
        <v>301</v>
      </c>
      <c r="F122" s="3" t="s">
        <v>390</v>
      </c>
      <c r="G122" s="3">
        <v>2</v>
      </c>
      <c r="H122" s="3" t="s">
        <v>33</v>
      </c>
      <c r="I122" s="3" t="s">
        <v>33</v>
      </c>
      <c r="J122" s="3">
        <v>0</v>
      </c>
      <c r="K122" s="3" t="s">
        <v>24</v>
      </c>
      <c r="L122" s="3"/>
      <c r="M122" s="3"/>
      <c r="N122" s="3"/>
      <c r="O122" s="3"/>
      <c r="P122" s="3">
        <v>7.6</v>
      </c>
      <c r="Q122" s="3">
        <v>8.3000000000000007</v>
      </c>
      <c r="R122" s="3">
        <v>8.1999999999999993</v>
      </c>
      <c r="S122" s="3">
        <f t="shared" si="7"/>
        <v>24.1</v>
      </c>
      <c r="T122" s="12">
        <f t="shared" si="8"/>
        <v>0</v>
      </c>
      <c r="U122" s="12">
        <f t="shared" si="9"/>
        <v>0</v>
      </c>
      <c r="V122" s="13">
        <f t="shared" si="10"/>
        <v>24.1</v>
      </c>
    </row>
    <row r="123" spans="1:22" ht="33" customHeight="1" x14ac:dyDescent="0.25">
      <c r="A123" s="39">
        <v>115</v>
      </c>
      <c r="B123" s="3" t="s">
        <v>391</v>
      </c>
      <c r="C123" s="6" t="s">
        <v>392</v>
      </c>
      <c r="D123" s="3" t="s">
        <v>17</v>
      </c>
      <c r="E123" s="4" t="s">
        <v>393</v>
      </c>
      <c r="F123" s="3">
        <v>285806180</v>
      </c>
      <c r="G123" s="3">
        <v>43</v>
      </c>
      <c r="H123" s="3">
        <v>9</v>
      </c>
      <c r="I123" s="3" t="s">
        <v>47</v>
      </c>
      <c r="J123" s="3">
        <v>0</v>
      </c>
      <c r="K123" s="3" t="s">
        <v>24</v>
      </c>
      <c r="L123" s="3">
        <v>8.6</v>
      </c>
      <c r="M123" s="3"/>
      <c r="N123" s="3"/>
      <c r="O123" s="3">
        <v>8.5</v>
      </c>
      <c r="P123" s="3">
        <v>7.6</v>
      </c>
      <c r="Q123" s="3"/>
      <c r="R123" s="3"/>
      <c r="S123" s="3">
        <f t="shared" si="7"/>
        <v>24.700000000000003</v>
      </c>
      <c r="T123" s="12">
        <f t="shared" si="8"/>
        <v>1.5</v>
      </c>
      <c r="U123" s="12">
        <f t="shared" si="9"/>
        <v>0</v>
      </c>
      <c r="V123" s="13">
        <f t="shared" si="10"/>
        <v>26.200000000000003</v>
      </c>
    </row>
    <row r="124" spans="1:22" ht="33" customHeight="1" x14ac:dyDescent="0.25">
      <c r="A124" s="39">
        <v>116</v>
      </c>
      <c r="B124" s="3" t="s">
        <v>394</v>
      </c>
      <c r="C124" s="6" t="s">
        <v>395</v>
      </c>
      <c r="D124" s="3" t="s">
        <v>34</v>
      </c>
      <c r="E124" s="4" t="s">
        <v>396</v>
      </c>
      <c r="F124" s="3" t="s">
        <v>397</v>
      </c>
      <c r="G124" s="3">
        <v>2</v>
      </c>
      <c r="H124" s="3">
        <v>12</v>
      </c>
      <c r="I124" s="3" t="s">
        <v>33</v>
      </c>
      <c r="J124" s="3">
        <v>0</v>
      </c>
      <c r="K124" s="3" t="s">
        <v>24</v>
      </c>
      <c r="L124" s="3"/>
      <c r="M124" s="3"/>
      <c r="N124" s="3"/>
      <c r="O124" s="3"/>
      <c r="P124" s="3">
        <v>7</v>
      </c>
      <c r="Q124" s="3">
        <v>7.5</v>
      </c>
      <c r="R124" s="3">
        <v>7.75</v>
      </c>
      <c r="S124" s="3">
        <f t="shared" si="7"/>
        <v>22.25</v>
      </c>
      <c r="T124" s="12">
        <f t="shared" si="8"/>
        <v>0</v>
      </c>
      <c r="U124" s="12">
        <f t="shared" si="9"/>
        <v>0</v>
      </c>
      <c r="V124" s="13">
        <f t="shared" si="10"/>
        <v>22.25</v>
      </c>
    </row>
    <row r="125" spans="1:22" ht="33" customHeight="1" x14ac:dyDescent="0.25">
      <c r="A125" s="39">
        <v>117</v>
      </c>
      <c r="B125" s="3" t="s">
        <v>398</v>
      </c>
      <c r="C125" s="6" t="s">
        <v>399</v>
      </c>
      <c r="D125" s="3" t="s">
        <v>34</v>
      </c>
      <c r="E125" s="4" t="s">
        <v>400</v>
      </c>
      <c r="F125" s="3" t="s">
        <v>401</v>
      </c>
      <c r="G125" s="3">
        <v>2</v>
      </c>
      <c r="H125" s="3">
        <v>6</v>
      </c>
      <c r="I125" s="3" t="s">
        <v>47</v>
      </c>
      <c r="J125" s="3">
        <v>0</v>
      </c>
      <c r="K125" s="3" t="s">
        <v>69</v>
      </c>
      <c r="L125" s="3"/>
      <c r="M125" s="3"/>
      <c r="N125" s="3"/>
      <c r="O125" s="3"/>
      <c r="P125" s="3">
        <v>6.3</v>
      </c>
      <c r="Q125" s="3">
        <v>5.5</v>
      </c>
      <c r="R125" s="3">
        <v>7.6</v>
      </c>
      <c r="S125" s="3">
        <f t="shared" si="7"/>
        <v>19.399999999999999</v>
      </c>
      <c r="T125" s="12">
        <f t="shared" si="8"/>
        <v>1.5</v>
      </c>
      <c r="U125" s="12">
        <f t="shared" si="9"/>
        <v>0</v>
      </c>
      <c r="V125" s="13">
        <f t="shared" si="10"/>
        <v>20.9</v>
      </c>
    </row>
    <row r="126" spans="1:22" ht="33" customHeight="1" x14ac:dyDescent="0.25">
      <c r="A126" s="39">
        <v>118</v>
      </c>
      <c r="B126" s="3" t="s">
        <v>402</v>
      </c>
      <c r="C126" s="6" t="s">
        <v>403</v>
      </c>
      <c r="D126" s="3" t="s">
        <v>34</v>
      </c>
      <c r="E126" s="4" t="s">
        <v>404</v>
      </c>
      <c r="F126" s="3">
        <v>301826443</v>
      </c>
      <c r="G126" s="3">
        <v>49</v>
      </c>
      <c r="H126" s="3">
        <v>1</v>
      </c>
      <c r="I126" s="3" t="s">
        <v>28</v>
      </c>
      <c r="J126" s="3">
        <v>0</v>
      </c>
      <c r="K126" s="3" t="s">
        <v>35</v>
      </c>
      <c r="L126" s="3"/>
      <c r="M126" s="3"/>
      <c r="N126" s="3"/>
      <c r="O126" s="3">
        <v>8.4</v>
      </c>
      <c r="P126" s="3">
        <v>7.3</v>
      </c>
      <c r="Q126" s="3">
        <v>9</v>
      </c>
      <c r="R126" s="3"/>
      <c r="S126" s="3">
        <f t="shared" si="7"/>
        <v>24.7</v>
      </c>
      <c r="T126" s="12">
        <f t="shared" si="8"/>
        <v>0.5</v>
      </c>
      <c r="U126" s="12">
        <f t="shared" si="9"/>
        <v>0</v>
      </c>
      <c r="V126" s="13">
        <f t="shared" si="10"/>
        <v>25.2</v>
      </c>
    </row>
    <row r="127" spans="1:22" ht="33" customHeight="1" x14ac:dyDescent="0.25">
      <c r="A127" s="39">
        <v>119</v>
      </c>
      <c r="B127" s="3" t="s">
        <v>405</v>
      </c>
      <c r="C127" s="6" t="s">
        <v>406</v>
      </c>
      <c r="D127" s="3" t="s">
        <v>17</v>
      </c>
      <c r="E127" s="4" t="s">
        <v>407</v>
      </c>
      <c r="F127" s="3" t="s">
        <v>408</v>
      </c>
      <c r="G127" s="3">
        <v>55</v>
      </c>
      <c r="H127" s="3">
        <v>4</v>
      </c>
      <c r="I127" s="3" t="s">
        <v>33</v>
      </c>
      <c r="J127" s="3">
        <v>0</v>
      </c>
      <c r="K127" s="3" t="s">
        <v>69</v>
      </c>
      <c r="L127" s="3">
        <v>8.1</v>
      </c>
      <c r="M127" s="3"/>
      <c r="N127" s="3"/>
      <c r="O127" s="3">
        <v>7.4</v>
      </c>
      <c r="P127" s="3">
        <v>6.9</v>
      </c>
      <c r="Q127" s="3"/>
      <c r="R127" s="3"/>
      <c r="S127" s="3">
        <f t="shared" si="7"/>
        <v>22.4</v>
      </c>
      <c r="T127" s="12">
        <f t="shared" si="8"/>
        <v>0</v>
      </c>
      <c r="U127" s="12">
        <f t="shared" si="9"/>
        <v>0</v>
      </c>
      <c r="V127" s="13">
        <f t="shared" si="10"/>
        <v>22.4</v>
      </c>
    </row>
    <row r="128" spans="1:22" ht="33" customHeight="1" x14ac:dyDescent="0.25">
      <c r="A128" s="39">
        <v>120</v>
      </c>
      <c r="B128" s="3" t="s">
        <v>409</v>
      </c>
      <c r="C128" s="6" t="s">
        <v>572</v>
      </c>
      <c r="D128" s="3" t="s">
        <v>34</v>
      </c>
      <c r="E128" s="4" t="s">
        <v>410</v>
      </c>
      <c r="F128" s="3">
        <v>352715253</v>
      </c>
      <c r="G128" s="3">
        <v>51</v>
      </c>
      <c r="H128" s="3">
        <v>9</v>
      </c>
      <c r="I128" s="3" t="s">
        <v>19</v>
      </c>
      <c r="J128" s="3">
        <v>0</v>
      </c>
      <c r="K128" s="3" t="s">
        <v>24</v>
      </c>
      <c r="L128" s="3">
        <v>7.2</v>
      </c>
      <c r="M128" s="3"/>
      <c r="N128" s="3"/>
      <c r="O128" s="3">
        <v>7</v>
      </c>
      <c r="P128" s="3">
        <v>7.4</v>
      </c>
      <c r="Q128" s="3"/>
      <c r="R128" s="3"/>
      <c r="S128" s="3">
        <f t="shared" si="7"/>
        <v>21.6</v>
      </c>
      <c r="T128" s="12">
        <f t="shared" si="8"/>
        <v>1</v>
      </c>
      <c r="U128" s="12">
        <f t="shared" si="9"/>
        <v>0</v>
      </c>
      <c r="V128" s="13">
        <f t="shared" si="10"/>
        <v>22.6</v>
      </c>
    </row>
    <row r="129" spans="1:22" ht="33" customHeight="1" x14ac:dyDescent="0.25">
      <c r="A129" s="39">
        <v>121</v>
      </c>
      <c r="B129" s="3" t="s">
        <v>411</v>
      </c>
      <c r="C129" s="6" t="s">
        <v>412</v>
      </c>
      <c r="D129" s="3" t="s">
        <v>17</v>
      </c>
      <c r="E129" s="4" t="s">
        <v>18</v>
      </c>
      <c r="F129" s="3">
        <v>251253034</v>
      </c>
      <c r="G129" s="3">
        <v>42</v>
      </c>
      <c r="H129" s="3">
        <v>1</v>
      </c>
      <c r="I129" s="3" t="s">
        <v>47</v>
      </c>
      <c r="J129" s="3">
        <v>0</v>
      </c>
      <c r="K129" s="3" t="s">
        <v>24</v>
      </c>
      <c r="L129" s="3">
        <v>8</v>
      </c>
      <c r="M129" s="3"/>
      <c r="N129" s="3"/>
      <c r="O129" s="3">
        <v>5</v>
      </c>
      <c r="P129" s="3">
        <v>6.25</v>
      </c>
      <c r="Q129" s="3"/>
      <c r="R129" s="3"/>
      <c r="S129" s="3">
        <f t="shared" si="7"/>
        <v>19.25</v>
      </c>
      <c r="T129" s="12">
        <f t="shared" si="8"/>
        <v>1.5</v>
      </c>
      <c r="U129" s="12">
        <f t="shared" si="9"/>
        <v>0</v>
      </c>
      <c r="V129" s="13">
        <f t="shared" si="10"/>
        <v>20.75</v>
      </c>
    </row>
    <row r="130" spans="1:22" ht="30.75" customHeight="1" x14ac:dyDescent="0.25">
      <c r="A130" s="39">
        <v>122</v>
      </c>
      <c r="B130" s="3" t="s">
        <v>413</v>
      </c>
      <c r="C130" s="6" t="s">
        <v>414</v>
      </c>
      <c r="D130" s="3" t="s">
        <v>34</v>
      </c>
      <c r="E130" s="3" t="s">
        <v>415</v>
      </c>
      <c r="F130" s="3">
        <v>22959829</v>
      </c>
      <c r="G130" s="3">
        <v>2</v>
      </c>
      <c r="H130" s="3">
        <v>18</v>
      </c>
      <c r="I130" s="3" t="s">
        <v>33</v>
      </c>
      <c r="J130" s="3">
        <v>0</v>
      </c>
      <c r="K130" s="3" t="s">
        <v>37</v>
      </c>
      <c r="L130" s="3">
        <v>4.8</v>
      </c>
      <c r="M130" s="3">
        <v>5.2</v>
      </c>
      <c r="N130" s="3">
        <v>5.8</v>
      </c>
      <c r="O130" s="3"/>
      <c r="P130" s="3"/>
      <c r="Q130" s="3"/>
      <c r="R130" s="3"/>
      <c r="S130" s="48">
        <f>SUM(L130:R130)</f>
        <v>15.8</v>
      </c>
      <c r="T130" s="10">
        <f t="shared" si="8"/>
        <v>0</v>
      </c>
      <c r="U130" s="10">
        <f t="shared" si="9"/>
        <v>0</v>
      </c>
      <c r="V130" s="11">
        <f t="shared" si="10"/>
        <v>15.8</v>
      </c>
    </row>
    <row r="131" spans="1:22" ht="30.75" customHeight="1" x14ac:dyDescent="0.25">
      <c r="A131" s="39">
        <v>123</v>
      </c>
      <c r="B131" s="3" t="s">
        <v>416</v>
      </c>
      <c r="C131" s="6" t="s">
        <v>417</v>
      </c>
      <c r="D131" s="3" t="s">
        <v>17</v>
      </c>
      <c r="E131" s="3" t="s">
        <v>418</v>
      </c>
      <c r="F131" s="3">
        <v>364119936</v>
      </c>
      <c r="G131" s="3">
        <v>64</v>
      </c>
      <c r="H131" s="3">
        <v>7</v>
      </c>
      <c r="I131" s="3" t="s">
        <v>33</v>
      </c>
      <c r="J131" s="3">
        <v>0</v>
      </c>
      <c r="K131" s="3" t="s">
        <v>69</v>
      </c>
      <c r="L131" s="3"/>
      <c r="M131" s="3"/>
      <c r="N131" s="3"/>
      <c r="O131" s="3"/>
      <c r="P131" s="3">
        <v>8.5</v>
      </c>
      <c r="Q131" s="3">
        <v>9.5</v>
      </c>
      <c r="R131" s="3">
        <v>7.25</v>
      </c>
      <c r="S131" s="48">
        <f t="shared" ref="S131:S160" si="11">SUM(L131:R131)</f>
        <v>25.25</v>
      </c>
      <c r="T131" s="12">
        <f t="shared" si="8"/>
        <v>0</v>
      </c>
      <c r="U131" s="12">
        <f t="shared" si="9"/>
        <v>0</v>
      </c>
      <c r="V131" s="13">
        <f t="shared" si="10"/>
        <v>25.25</v>
      </c>
    </row>
    <row r="132" spans="1:22" ht="30.75" customHeight="1" x14ac:dyDescent="0.25">
      <c r="A132" s="39">
        <v>124</v>
      </c>
      <c r="B132" s="3" t="s">
        <v>419</v>
      </c>
      <c r="C132" s="6" t="s">
        <v>420</v>
      </c>
      <c r="D132" s="3" t="s">
        <v>34</v>
      </c>
      <c r="E132" s="3" t="s">
        <v>421</v>
      </c>
      <c r="F132" s="3">
        <v>92202007395</v>
      </c>
      <c r="G132" s="3">
        <v>55</v>
      </c>
      <c r="H132" s="3">
        <v>4</v>
      </c>
      <c r="I132" s="3" t="s">
        <v>33</v>
      </c>
      <c r="J132" s="3">
        <v>0</v>
      </c>
      <c r="K132" s="3" t="s">
        <v>69</v>
      </c>
      <c r="L132" s="3"/>
      <c r="M132" s="3"/>
      <c r="N132" s="3"/>
      <c r="O132" s="3"/>
      <c r="P132" s="3">
        <v>7.6</v>
      </c>
      <c r="Q132" s="3">
        <v>7.7</v>
      </c>
      <c r="R132" s="3">
        <v>8.4</v>
      </c>
      <c r="S132" s="48">
        <f t="shared" si="11"/>
        <v>23.700000000000003</v>
      </c>
      <c r="T132" s="12">
        <f t="shared" si="8"/>
        <v>0</v>
      </c>
      <c r="U132" s="12">
        <f t="shared" si="9"/>
        <v>0</v>
      </c>
      <c r="V132" s="13">
        <f t="shared" si="10"/>
        <v>23.700000000000003</v>
      </c>
    </row>
    <row r="133" spans="1:22" ht="30.75" customHeight="1" x14ac:dyDescent="0.25">
      <c r="A133" s="39">
        <v>125</v>
      </c>
      <c r="B133" s="3" t="s">
        <v>422</v>
      </c>
      <c r="C133" s="6" t="s">
        <v>423</v>
      </c>
      <c r="D133" s="3" t="s">
        <v>34</v>
      </c>
      <c r="E133" s="51" t="s">
        <v>424</v>
      </c>
      <c r="F133" s="3">
        <v>366240770</v>
      </c>
      <c r="G133" s="3">
        <v>59</v>
      </c>
      <c r="H133" s="3">
        <v>3</v>
      </c>
      <c r="I133" s="3" t="s">
        <v>33</v>
      </c>
      <c r="J133" s="3">
        <v>0</v>
      </c>
      <c r="K133" s="3" t="s">
        <v>24</v>
      </c>
      <c r="L133" s="3">
        <v>6.7</v>
      </c>
      <c r="M133" s="3"/>
      <c r="N133" s="3"/>
      <c r="O133" s="3">
        <v>6.3</v>
      </c>
      <c r="P133" s="3">
        <v>8</v>
      </c>
      <c r="Q133" s="3"/>
      <c r="R133" s="3"/>
      <c r="S133" s="48">
        <f t="shared" si="11"/>
        <v>21</v>
      </c>
      <c r="T133" s="12">
        <f t="shared" si="8"/>
        <v>0</v>
      </c>
      <c r="U133" s="12">
        <f t="shared" si="9"/>
        <v>0</v>
      </c>
      <c r="V133" s="13">
        <f t="shared" si="10"/>
        <v>21</v>
      </c>
    </row>
    <row r="134" spans="1:22" ht="30.75" customHeight="1" x14ac:dyDescent="0.25">
      <c r="A134" s="39">
        <v>126</v>
      </c>
      <c r="B134" s="3" t="s">
        <v>425</v>
      </c>
      <c r="C134" s="6" t="s">
        <v>426</v>
      </c>
      <c r="D134" s="3" t="s">
        <v>34</v>
      </c>
      <c r="E134" s="3" t="s">
        <v>427</v>
      </c>
      <c r="F134" s="3">
        <v>79202030663</v>
      </c>
      <c r="G134" s="3">
        <v>2</v>
      </c>
      <c r="H134" s="3">
        <v>6</v>
      </c>
      <c r="I134" s="3" t="s">
        <v>33</v>
      </c>
      <c r="J134" s="3">
        <v>6</v>
      </c>
      <c r="K134" s="3" t="s">
        <v>69</v>
      </c>
      <c r="L134" s="3"/>
      <c r="M134" s="3"/>
      <c r="N134" s="3"/>
      <c r="O134" s="3"/>
      <c r="P134" s="3">
        <v>7.25</v>
      </c>
      <c r="Q134" s="3">
        <v>6.75</v>
      </c>
      <c r="R134" s="3">
        <v>8</v>
      </c>
      <c r="S134" s="48">
        <f t="shared" si="11"/>
        <v>22</v>
      </c>
      <c r="T134" s="12">
        <f t="shared" si="8"/>
        <v>0</v>
      </c>
      <c r="U134" s="12">
        <f t="shared" si="9"/>
        <v>1</v>
      </c>
      <c r="V134" s="13">
        <f t="shared" si="10"/>
        <v>23</v>
      </c>
    </row>
    <row r="135" spans="1:22" ht="30.75" customHeight="1" x14ac:dyDescent="0.25">
      <c r="A135" s="39">
        <v>127</v>
      </c>
      <c r="B135" s="3" t="s">
        <v>428</v>
      </c>
      <c r="C135" s="6" t="s">
        <v>429</v>
      </c>
      <c r="D135" s="3" t="s">
        <v>17</v>
      </c>
      <c r="E135" s="3" t="s">
        <v>430</v>
      </c>
      <c r="F135" s="3">
        <v>312452763</v>
      </c>
      <c r="G135" s="3">
        <v>53</v>
      </c>
      <c r="H135" s="3">
        <v>1</v>
      </c>
      <c r="I135" s="3" t="s">
        <v>28</v>
      </c>
      <c r="J135" s="3">
        <v>0</v>
      </c>
      <c r="K135" s="3" t="s">
        <v>20</v>
      </c>
      <c r="L135" s="3"/>
      <c r="M135" s="3"/>
      <c r="N135" s="3"/>
      <c r="O135" s="3"/>
      <c r="P135" s="3">
        <v>6.25</v>
      </c>
      <c r="Q135" s="3">
        <v>7</v>
      </c>
      <c r="R135" s="3">
        <v>6</v>
      </c>
      <c r="S135" s="48">
        <f t="shared" si="11"/>
        <v>19.25</v>
      </c>
      <c r="T135" s="12">
        <f t="shared" si="8"/>
        <v>0.5</v>
      </c>
      <c r="U135" s="12">
        <f t="shared" si="9"/>
        <v>0</v>
      </c>
      <c r="V135" s="13">
        <f t="shared" si="10"/>
        <v>19.75</v>
      </c>
    </row>
    <row r="136" spans="1:22" ht="30.75" customHeight="1" x14ac:dyDescent="0.25">
      <c r="A136" s="39">
        <v>128</v>
      </c>
      <c r="B136" s="3" t="s">
        <v>431</v>
      </c>
      <c r="C136" s="6" t="s">
        <v>429</v>
      </c>
      <c r="D136" s="3" t="s">
        <v>17</v>
      </c>
      <c r="E136" s="3" t="s">
        <v>430</v>
      </c>
      <c r="F136" s="3">
        <v>312452763</v>
      </c>
      <c r="G136" s="3">
        <v>53</v>
      </c>
      <c r="H136" s="3">
        <v>1</v>
      </c>
      <c r="I136" s="3" t="s">
        <v>28</v>
      </c>
      <c r="J136" s="3">
        <v>0</v>
      </c>
      <c r="K136" s="3" t="s">
        <v>69</v>
      </c>
      <c r="L136" s="3"/>
      <c r="M136" s="3"/>
      <c r="N136" s="3"/>
      <c r="O136" s="3"/>
      <c r="P136" s="3">
        <v>6.25</v>
      </c>
      <c r="Q136" s="3">
        <v>7</v>
      </c>
      <c r="R136" s="3">
        <v>6</v>
      </c>
      <c r="S136" s="48">
        <f t="shared" si="11"/>
        <v>19.25</v>
      </c>
      <c r="T136" s="12">
        <f t="shared" si="8"/>
        <v>0.5</v>
      </c>
      <c r="U136" s="12">
        <f t="shared" si="9"/>
        <v>0</v>
      </c>
      <c r="V136" s="13">
        <f t="shared" si="10"/>
        <v>19.75</v>
      </c>
    </row>
    <row r="137" spans="1:22" ht="30.75" customHeight="1" x14ac:dyDescent="0.25">
      <c r="A137" s="39">
        <v>129</v>
      </c>
      <c r="B137" s="3" t="s">
        <v>432</v>
      </c>
      <c r="C137" s="6" t="s">
        <v>433</v>
      </c>
      <c r="D137" s="3" t="s">
        <v>17</v>
      </c>
      <c r="E137" s="51" t="s">
        <v>434</v>
      </c>
      <c r="F137" s="3">
        <v>381999741</v>
      </c>
      <c r="G137" s="3">
        <v>61</v>
      </c>
      <c r="H137" s="3">
        <v>9</v>
      </c>
      <c r="I137" s="3" t="s">
        <v>19</v>
      </c>
      <c r="J137" s="3">
        <v>0</v>
      </c>
      <c r="K137" s="3" t="s">
        <v>20</v>
      </c>
      <c r="L137" s="3"/>
      <c r="M137" s="3"/>
      <c r="N137" s="3"/>
      <c r="O137" s="3"/>
      <c r="P137" s="3">
        <v>7.2</v>
      </c>
      <c r="Q137" s="3">
        <v>8.6</v>
      </c>
      <c r="R137" s="3">
        <v>8.5</v>
      </c>
      <c r="S137" s="48">
        <f t="shared" si="11"/>
        <v>24.3</v>
      </c>
      <c r="T137" s="12">
        <f t="shared" si="8"/>
        <v>1</v>
      </c>
      <c r="U137" s="12">
        <f t="shared" si="9"/>
        <v>0</v>
      </c>
      <c r="V137" s="13">
        <f t="shared" si="10"/>
        <v>25.3</v>
      </c>
    </row>
    <row r="138" spans="1:22" ht="30.75" customHeight="1" x14ac:dyDescent="0.25">
      <c r="A138" s="39">
        <v>130</v>
      </c>
      <c r="B138" s="3" t="s">
        <v>435</v>
      </c>
      <c r="C138" s="6" t="s">
        <v>360</v>
      </c>
      <c r="D138" s="3" t="s">
        <v>34</v>
      </c>
      <c r="E138" s="3" t="s">
        <v>436</v>
      </c>
      <c r="F138" s="3">
        <v>321844070</v>
      </c>
      <c r="G138" s="3">
        <v>56</v>
      </c>
      <c r="H138" s="3">
        <v>7</v>
      </c>
      <c r="I138" s="3" t="s">
        <v>47</v>
      </c>
      <c r="J138" s="3">
        <v>0</v>
      </c>
      <c r="K138" s="3" t="s">
        <v>20</v>
      </c>
      <c r="L138" s="3"/>
      <c r="M138" s="3"/>
      <c r="N138" s="3"/>
      <c r="O138" s="3"/>
      <c r="P138" s="3">
        <v>8.8000000000000007</v>
      </c>
      <c r="Q138" s="3">
        <v>9.8000000000000007</v>
      </c>
      <c r="R138" s="3">
        <v>9.9</v>
      </c>
      <c r="S138" s="48">
        <f t="shared" si="11"/>
        <v>28.5</v>
      </c>
      <c r="T138" s="12">
        <f t="shared" si="8"/>
        <v>1.5</v>
      </c>
      <c r="U138" s="12">
        <f t="shared" si="9"/>
        <v>0</v>
      </c>
      <c r="V138" s="13">
        <f t="shared" si="10"/>
        <v>30</v>
      </c>
    </row>
    <row r="139" spans="1:22" ht="30.75" customHeight="1" x14ac:dyDescent="0.25">
      <c r="A139" s="39">
        <v>131</v>
      </c>
      <c r="B139" s="3" t="s">
        <v>437</v>
      </c>
      <c r="C139" s="6" t="s">
        <v>496</v>
      </c>
      <c r="D139" s="3" t="s">
        <v>17</v>
      </c>
      <c r="E139" s="3" t="s">
        <v>438</v>
      </c>
      <c r="F139" s="3">
        <v>301791438</v>
      </c>
      <c r="G139" s="3">
        <v>49</v>
      </c>
      <c r="H139" s="3">
        <v>13</v>
      </c>
      <c r="I139" s="3" t="s">
        <v>19</v>
      </c>
      <c r="J139" s="3">
        <v>0</v>
      </c>
      <c r="K139" s="3" t="s">
        <v>69</v>
      </c>
      <c r="L139" s="3"/>
      <c r="M139" s="3"/>
      <c r="N139" s="3"/>
      <c r="O139" s="3"/>
      <c r="P139" s="3">
        <v>5.9</v>
      </c>
      <c r="Q139" s="3">
        <v>7.7</v>
      </c>
      <c r="R139" s="3">
        <v>6.9</v>
      </c>
      <c r="S139" s="48">
        <f t="shared" si="11"/>
        <v>20.5</v>
      </c>
      <c r="T139" s="12">
        <f t="shared" si="8"/>
        <v>1</v>
      </c>
      <c r="U139" s="12">
        <f t="shared" si="9"/>
        <v>0</v>
      </c>
      <c r="V139" s="13">
        <f t="shared" si="10"/>
        <v>21.5</v>
      </c>
    </row>
    <row r="140" spans="1:22" ht="30.75" customHeight="1" x14ac:dyDescent="0.25">
      <c r="A140" s="39">
        <v>132</v>
      </c>
      <c r="B140" s="3" t="s">
        <v>439</v>
      </c>
      <c r="C140" s="6" t="s">
        <v>440</v>
      </c>
      <c r="D140" s="3" t="s">
        <v>34</v>
      </c>
      <c r="E140" s="3" t="s">
        <v>441</v>
      </c>
      <c r="F140" s="3">
        <v>321811416</v>
      </c>
      <c r="G140" s="3">
        <v>56</v>
      </c>
      <c r="H140" s="3">
        <v>2</v>
      </c>
      <c r="I140" s="3" t="s">
        <v>19</v>
      </c>
      <c r="J140" s="3">
        <v>0</v>
      </c>
      <c r="K140" s="60" t="s">
        <v>226</v>
      </c>
      <c r="L140" s="3">
        <v>6.2</v>
      </c>
      <c r="M140" s="3"/>
      <c r="N140" s="3"/>
      <c r="O140" s="3">
        <v>4</v>
      </c>
      <c r="P140" s="3">
        <v>5.5</v>
      </c>
      <c r="Q140" s="3"/>
      <c r="R140" s="3"/>
      <c r="S140" s="48">
        <f t="shared" si="11"/>
        <v>15.7</v>
      </c>
      <c r="T140" s="12">
        <f t="shared" si="8"/>
        <v>1</v>
      </c>
      <c r="U140" s="12">
        <f t="shared" si="9"/>
        <v>0</v>
      </c>
      <c r="V140" s="13">
        <f t="shared" si="10"/>
        <v>16.7</v>
      </c>
    </row>
    <row r="141" spans="1:22" ht="30.75" customHeight="1" x14ac:dyDescent="0.25">
      <c r="A141" s="39">
        <v>133</v>
      </c>
      <c r="B141" s="3" t="s">
        <v>442</v>
      </c>
      <c r="C141" s="6" t="s">
        <v>443</v>
      </c>
      <c r="D141" s="3" t="s">
        <v>34</v>
      </c>
      <c r="E141" s="3" t="s">
        <v>444</v>
      </c>
      <c r="F141" s="3">
        <v>79097002599</v>
      </c>
      <c r="G141" s="3">
        <v>2</v>
      </c>
      <c r="H141" s="3">
        <v>2</v>
      </c>
      <c r="I141" s="3" t="s">
        <v>33</v>
      </c>
      <c r="J141" s="3">
        <v>0</v>
      </c>
      <c r="K141" s="3" t="s">
        <v>37</v>
      </c>
      <c r="L141" s="3">
        <v>7.3</v>
      </c>
      <c r="M141" s="3">
        <v>6</v>
      </c>
      <c r="N141" s="3">
        <v>7</v>
      </c>
      <c r="O141" s="3"/>
      <c r="P141" s="3"/>
      <c r="Q141" s="3"/>
      <c r="R141" s="3"/>
      <c r="S141" s="48">
        <f t="shared" si="11"/>
        <v>20.3</v>
      </c>
      <c r="T141" s="12">
        <f t="shared" si="8"/>
        <v>0</v>
      </c>
      <c r="U141" s="12">
        <f t="shared" si="9"/>
        <v>0</v>
      </c>
      <c r="V141" s="13">
        <f t="shared" si="10"/>
        <v>20.3</v>
      </c>
    </row>
    <row r="142" spans="1:22" ht="30.75" customHeight="1" x14ac:dyDescent="0.25">
      <c r="A142" s="39">
        <v>134</v>
      </c>
      <c r="B142" s="3" t="s">
        <v>445</v>
      </c>
      <c r="C142" s="6" t="s">
        <v>446</v>
      </c>
      <c r="D142" s="3" t="s">
        <v>34</v>
      </c>
      <c r="E142" s="3" t="s">
        <v>447</v>
      </c>
      <c r="F142" s="3">
        <v>23168806</v>
      </c>
      <c r="G142" s="3">
        <v>2</v>
      </c>
      <c r="H142" s="3">
        <v>3</v>
      </c>
      <c r="I142" s="3" t="s">
        <v>33</v>
      </c>
      <c r="J142" s="3">
        <v>0</v>
      </c>
      <c r="K142" s="3" t="s">
        <v>20</v>
      </c>
      <c r="L142" s="3"/>
      <c r="M142" s="3"/>
      <c r="N142" s="3"/>
      <c r="O142" s="3"/>
      <c r="P142" s="3">
        <v>4.4000000000000004</v>
      </c>
      <c r="Q142" s="3">
        <v>6.5</v>
      </c>
      <c r="R142" s="3">
        <v>5.5</v>
      </c>
      <c r="S142" s="48">
        <f t="shared" si="11"/>
        <v>16.399999999999999</v>
      </c>
      <c r="T142" s="12">
        <f t="shared" si="8"/>
        <v>0</v>
      </c>
      <c r="U142" s="12">
        <f t="shared" si="9"/>
        <v>0</v>
      </c>
      <c r="V142" s="13">
        <f t="shared" si="10"/>
        <v>16.399999999999999</v>
      </c>
    </row>
    <row r="143" spans="1:22" ht="30.75" customHeight="1" x14ac:dyDescent="0.25">
      <c r="A143" s="39">
        <v>135</v>
      </c>
      <c r="B143" s="3" t="s">
        <v>448</v>
      </c>
      <c r="C143" s="6" t="s">
        <v>449</v>
      </c>
      <c r="D143" s="3" t="s">
        <v>17</v>
      </c>
      <c r="E143" s="3" t="s">
        <v>450</v>
      </c>
      <c r="F143" s="3">
        <v>92301006046</v>
      </c>
      <c r="G143" s="3">
        <v>55</v>
      </c>
      <c r="H143" s="3">
        <v>4</v>
      </c>
      <c r="I143" s="3" t="s">
        <v>33</v>
      </c>
      <c r="J143" s="3">
        <v>0</v>
      </c>
      <c r="K143" s="3" t="s">
        <v>35</v>
      </c>
      <c r="L143" s="3"/>
      <c r="M143" s="3"/>
      <c r="N143" s="3"/>
      <c r="O143" s="3">
        <v>6</v>
      </c>
      <c r="P143" s="3">
        <v>6</v>
      </c>
      <c r="Q143" s="3">
        <v>7.2</v>
      </c>
      <c r="R143" s="3"/>
      <c r="S143" s="48">
        <f t="shared" si="11"/>
        <v>19.2</v>
      </c>
      <c r="T143" s="57">
        <f t="shared" si="8"/>
        <v>0</v>
      </c>
      <c r="U143" s="57">
        <f t="shared" si="9"/>
        <v>0</v>
      </c>
      <c r="V143" s="58">
        <f t="shared" si="10"/>
        <v>19.2</v>
      </c>
    </row>
    <row r="144" spans="1:22" ht="30.75" customHeight="1" x14ac:dyDescent="0.25">
      <c r="A144" s="39">
        <v>136</v>
      </c>
      <c r="B144" s="3" t="s">
        <v>451</v>
      </c>
      <c r="C144" s="6" t="s">
        <v>452</v>
      </c>
      <c r="D144" s="3" t="s">
        <v>17</v>
      </c>
      <c r="E144" s="3" t="s">
        <v>453</v>
      </c>
      <c r="F144" s="3">
        <v>212818179</v>
      </c>
      <c r="G144" s="3">
        <v>35</v>
      </c>
      <c r="H144" s="3">
        <v>6</v>
      </c>
      <c r="I144" s="3" t="s">
        <v>47</v>
      </c>
      <c r="J144" s="3">
        <v>0</v>
      </c>
      <c r="K144" s="3" t="s">
        <v>20</v>
      </c>
      <c r="L144" s="3"/>
      <c r="M144" s="3"/>
      <c r="N144" s="3"/>
      <c r="O144" s="3"/>
      <c r="P144" s="3">
        <v>7.2</v>
      </c>
      <c r="Q144" s="3">
        <v>9.6999999999999993</v>
      </c>
      <c r="R144" s="3">
        <v>7.3</v>
      </c>
      <c r="S144" s="48">
        <f t="shared" si="11"/>
        <v>24.2</v>
      </c>
      <c r="T144" s="12">
        <f t="shared" si="8"/>
        <v>1.5</v>
      </c>
      <c r="U144" s="12">
        <f t="shared" si="9"/>
        <v>0</v>
      </c>
      <c r="V144" s="13">
        <f t="shared" si="10"/>
        <v>25.7</v>
      </c>
    </row>
    <row r="145" spans="1:22" ht="30.75" customHeight="1" x14ac:dyDescent="0.25">
      <c r="A145" s="39">
        <v>137</v>
      </c>
      <c r="B145" s="3" t="s">
        <v>454</v>
      </c>
      <c r="C145" s="6" t="s">
        <v>455</v>
      </c>
      <c r="D145" s="3" t="s">
        <v>17</v>
      </c>
      <c r="E145" s="3" t="s">
        <v>456</v>
      </c>
      <c r="F145" s="3">
        <v>352683872</v>
      </c>
      <c r="G145" s="3">
        <v>51</v>
      </c>
      <c r="H145" s="3">
        <v>8</v>
      </c>
      <c r="I145" s="3" t="s">
        <v>19</v>
      </c>
      <c r="J145" s="3">
        <v>0</v>
      </c>
      <c r="K145" s="3" t="s">
        <v>24</v>
      </c>
      <c r="L145" s="3">
        <v>8.1999999999999993</v>
      </c>
      <c r="M145" s="3"/>
      <c r="N145" s="3"/>
      <c r="O145" s="3">
        <v>6</v>
      </c>
      <c r="P145" s="3">
        <v>8</v>
      </c>
      <c r="Q145" s="3"/>
      <c r="R145" s="3"/>
      <c r="S145" s="48">
        <f t="shared" si="11"/>
        <v>22.2</v>
      </c>
      <c r="T145" s="12">
        <f t="shared" si="8"/>
        <v>1</v>
      </c>
      <c r="U145" s="12">
        <f t="shared" si="9"/>
        <v>0</v>
      </c>
      <c r="V145" s="13">
        <f t="shared" si="10"/>
        <v>23.2</v>
      </c>
    </row>
    <row r="146" spans="1:22" ht="30.75" customHeight="1" x14ac:dyDescent="0.25">
      <c r="A146" s="39">
        <v>138</v>
      </c>
      <c r="B146" s="3" t="s">
        <v>457</v>
      </c>
      <c r="C146" s="6" t="s">
        <v>458</v>
      </c>
      <c r="D146" s="3" t="s">
        <v>17</v>
      </c>
      <c r="E146" s="3" t="s">
        <v>459</v>
      </c>
      <c r="F146" s="3">
        <v>261585970</v>
      </c>
      <c r="G146" s="3">
        <v>47</v>
      </c>
      <c r="H146" s="3">
        <v>10</v>
      </c>
      <c r="I146" s="3" t="s">
        <v>28</v>
      </c>
      <c r="J146" s="3">
        <v>0</v>
      </c>
      <c r="K146" s="3" t="s">
        <v>24</v>
      </c>
      <c r="L146" s="3">
        <v>8.6</v>
      </c>
      <c r="M146" s="3"/>
      <c r="N146" s="3"/>
      <c r="O146" s="3">
        <v>5.8</v>
      </c>
      <c r="P146" s="3">
        <v>7.25</v>
      </c>
      <c r="Q146" s="3"/>
      <c r="R146" s="3"/>
      <c r="S146" s="48">
        <f t="shared" si="11"/>
        <v>21.65</v>
      </c>
      <c r="T146" s="12">
        <f t="shared" si="8"/>
        <v>0.5</v>
      </c>
      <c r="U146" s="12">
        <f t="shared" si="9"/>
        <v>0</v>
      </c>
      <c r="V146" s="13">
        <f t="shared" si="10"/>
        <v>22.15</v>
      </c>
    </row>
    <row r="147" spans="1:22" ht="30.75" customHeight="1" x14ac:dyDescent="0.25">
      <c r="A147" s="39">
        <v>139</v>
      </c>
      <c r="B147" s="3" t="s">
        <v>460</v>
      </c>
      <c r="C147" s="6" t="s">
        <v>461</v>
      </c>
      <c r="D147" s="3" t="s">
        <v>17</v>
      </c>
      <c r="E147" s="3" t="s">
        <v>462</v>
      </c>
      <c r="F147" s="3">
        <v>352623859</v>
      </c>
      <c r="G147" s="3">
        <v>51</v>
      </c>
      <c r="H147" s="61">
        <v>8</v>
      </c>
      <c r="I147" s="3" t="s">
        <v>19</v>
      </c>
      <c r="J147" s="3">
        <v>0</v>
      </c>
      <c r="K147" s="3" t="s">
        <v>35</v>
      </c>
      <c r="L147" s="3">
        <v>6.6</v>
      </c>
      <c r="M147" s="3"/>
      <c r="N147" s="3"/>
      <c r="O147" s="3">
        <v>5</v>
      </c>
      <c r="P147" s="3">
        <v>8.25</v>
      </c>
      <c r="Q147" s="3"/>
      <c r="R147" s="3"/>
      <c r="S147" s="48">
        <f t="shared" si="11"/>
        <v>19.850000000000001</v>
      </c>
      <c r="T147" s="12">
        <f t="shared" si="8"/>
        <v>1</v>
      </c>
      <c r="U147" s="12">
        <f t="shared" si="9"/>
        <v>0</v>
      </c>
      <c r="V147" s="13">
        <f t="shared" si="10"/>
        <v>20.85</v>
      </c>
    </row>
    <row r="148" spans="1:22" ht="30.75" customHeight="1" x14ac:dyDescent="0.25">
      <c r="A148" s="39">
        <v>140</v>
      </c>
      <c r="B148" s="3" t="s">
        <v>463</v>
      </c>
      <c r="C148" s="6" t="s">
        <v>464</v>
      </c>
      <c r="D148" s="3" t="s">
        <v>17</v>
      </c>
      <c r="E148" s="3" t="s">
        <v>465</v>
      </c>
      <c r="F148" s="3">
        <v>79300004485</v>
      </c>
      <c r="G148" s="3">
        <v>2</v>
      </c>
      <c r="H148" s="3">
        <v>11</v>
      </c>
      <c r="I148" s="3" t="s">
        <v>33</v>
      </c>
      <c r="J148" s="3">
        <v>6</v>
      </c>
      <c r="K148" s="3" t="s">
        <v>69</v>
      </c>
      <c r="L148" s="3">
        <v>6</v>
      </c>
      <c r="M148" s="3"/>
      <c r="N148" s="3"/>
      <c r="O148" s="3">
        <v>5.6</v>
      </c>
      <c r="P148" s="3">
        <v>5.75</v>
      </c>
      <c r="Q148" s="3"/>
      <c r="R148" s="3"/>
      <c r="S148" s="48">
        <f t="shared" si="11"/>
        <v>17.350000000000001</v>
      </c>
      <c r="T148" s="12">
        <f t="shared" si="8"/>
        <v>0</v>
      </c>
      <c r="U148" s="12">
        <f t="shared" si="9"/>
        <v>1</v>
      </c>
      <c r="V148" s="13">
        <f t="shared" si="10"/>
        <v>18.350000000000001</v>
      </c>
    </row>
    <row r="149" spans="1:22" ht="30.75" customHeight="1" x14ac:dyDescent="0.25">
      <c r="A149" s="39">
        <v>141</v>
      </c>
      <c r="B149" s="3" t="s">
        <v>466</v>
      </c>
      <c r="C149" s="6" t="s">
        <v>467</v>
      </c>
      <c r="D149" s="3" t="s">
        <v>34</v>
      </c>
      <c r="E149" s="3" t="s">
        <v>468</v>
      </c>
      <c r="F149" s="3">
        <v>251284947</v>
      </c>
      <c r="G149" s="3">
        <v>42</v>
      </c>
      <c r="H149" s="3">
        <v>10</v>
      </c>
      <c r="I149" s="3" t="s">
        <v>47</v>
      </c>
      <c r="J149" s="3">
        <v>0</v>
      </c>
      <c r="K149" s="3" t="s">
        <v>37</v>
      </c>
      <c r="L149" s="3">
        <v>7.8</v>
      </c>
      <c r="M149" s="3">
        <v>7.8</v>
      </c>
      <c r="N149" s="3"/>
      <c r="O149" s="3">
        <v>5.6</v>
      </c>
      <c r="P149" s="3"/>
      <c r="Q149" s="3"/>
      <c r="R149" s="3"/>
      <c r="S149" s="48">
        <f t="shared" si="11"/>
        <v>21.2</v>
      </c>
      <c r="T149" s="12">
        <f t="shared" si="8"/>
        <v>1.5</v>
      </c>
      <c r="U149" s="12">
        <f t="shared" si="9"/>
        <v>0</v>
      </c>
      <c r="V149" s="13">
        <f t="shared" si="10"/>
        <v>22.7</v>
      </c>
    </row>
    <row r="150" spans="1:22" ht="30.75" customHeight="1" x14ac:dyDescent="0.25">
      <c r="A150" s="39">
        <v>142</v>
      </c>
      <c r="B150" s="3" t="s">
        <v>469</v>
      </c>
      <c r="C150" s="6" t="s">
        <v>470</v>
      </c>
      <c r="D150" s="3" t="s">
        <v>34</v>
      </c>
      <c r="E150" s="3" t="s">
        <v>471</v>
      </c>
      <c r="F150" s="3">
        <v>341974407</v>
      </c>
      <c r="G150" s="3">
        <v>50</v>
      </c>
      <c r="H150" s="3">
        <v>12</v>
      </c>
      <c r="I150" s="3" t="s">
        <v>47</v>
      </c>
      <c r="J150" s="3">
        <v>1</v>
      </c>
      <c r="K150" s="3" t="s">
        <v>35</v>
      </c>
      <c r="L150" s="3">
        <v>7.4</v>
      </c>
      <c r="M150" s="3">
        <v>6.2</v>
      </c>
      <c r="N150" s="3"/>
      <c r="O150" s="3">
        <v>5.2</v>
      </c>
      <c r="P150" s="3"/>
      <c r="Q150" s="3"/>
      <c r="R150" s="3"/>
      <c r="S150" s="48">
        <f t="shared" si="11"/>
        <v>18.8</v>
      </c>
      <c r="T150" s="12">
        <f t="shared" si="8"/>
        <v>1.5</v>
      </c>
      <c r="U150" s="12">
        <f t="shared" si="9"/>
        <v>2</v>
      </c>
      <c r="V150" s="13">
        <f t="shared" si="10"/>
        <v>22.3</v>
      </c>
    </row>
    <row r="151" spans="1:22" ht="30.75" customHeight="1" x14ac:dyDescent="0.25">
      <c r="A151" s="39">
        <v>143</v>
      </c>
      <c r="B151" s="3" t="s">
        <v>472</v>
      </c>
      <c r="C151" s="6" t="s">
        <v>473</v>
      </c>
      <c r="D151" s="3" t="s">
        <v>17</v>
      </c>
      <c r="E151" s="51" t="s">
        <v>474</v>
      </c>
      <c r="F151" s="3">
        <v>241860570</v>
      </c>
      <c r="G151" s="3">
        <v>40</v>
      </c>
      <c r="H151" s="3">
        <v>7</v>
      </c>
      <c r="I151" s="3" t="s">
        <v>47</v>
      </c>
      <c r="J151" s="3">
        <v>1</v>
      </c>
      <c r="K151" s="3" t="s">
        <v>69</v>
      </c>
      <c r="L151" s="3"/>
      <c r="M151" s="3"/>
      <c r="N151" s="3"/>
      <c r="O151" s="3"/>
      <c r="P151" s="3">
        <v>6.5</v>
      </c>
      <c r="Q151" s="3">
        <v>5.2</v>
      </c>
      <c r="R151" s="3">
        <v>5.5</v>
      </c>
      <c r="S151" s="48">
        <f t="shared" si="11"/>
        <v>17.2</v>
      </c>
      <c r="T151" s="12">
        <f t="shared" si="8"/>
        <v>1.5</v>
      </c>
      <c r="U151" s="12">
        <f t="shared" si="9"/>
        <v>2</v>
      </c>
      <c r="V151" s="13">
        <f t="shared" si="10"/>
        <v>20.7</v>
      </c>
    </row>
    <row r="152" spans="1:22" ht="30.75" customHeight="1" x14ac:dyDescent="0.25">
      <c r="A152" s="39">
        <v>144</v>
      </c>
      <c r="B152" s="3" t="s">
        <v>475</v>
      </c>
      <c r="C152" s="6" t="s">
        <v>473</v>
      </c>
      <c r="D152" s="3" t="s">
        <v>17</v>
      </c>
      <c r="E152" s="51" t="s">
        <v>474</v>
      </c>
      <c r="F152" s="3">
        <v>241860570</v>
      </c>
      <c r="G152" s="3">
        <v>40</v>
      </c>
      <c r="H152" s="3">
        <v>7</v>
      </c>
      <c r="I152" s="3" t="s">
        <v>47</v>
      </c>
      <c r="J152" s="3">
        <v>1</v>
      </c>
      <c r="K152" s="3" t="s">
        <v>24</v>
      </c>
      <c r="L152" s="3"/>
      <c r="M152" s="3"/>
      <c r="N152" s="3"/>
      <c r="O152" s="3"/>
      <c r="P152" s="3">
        <v>6.5</v>
      </c>
      <c r="Q152" s="3">
        <v>5.2</v>
      </c>
      <c r="R152" s="3">
        <v>5.5</v>
      </c>
      <c r="S152" s="48">
        <f t="shared" si="11"/>
        <v>17.2</v>
      </c>
      <c r="T152" s="12">
        <f t="shared" si="8"/>
        <v>1.5</v>
      </c>
      <c r="U152" s="12">
        <f t="shared" si="9"/>
        <v>2</v>
      </c>
      <c r="V152" s="13">
        <f t="shared" si="10"/>
        <v>20.7</v>
      </c>
    </row>
    <row r="153" spans="1:22" ht="30.75" customHeight="1" x14ac:dyDescent="0.25">
      <c r="A153" s="39">
        <v>145</v>
      </c>
      <c r="B153" s="3" t="s">
        <v>476</v>
      </c>
      <c r="C153" s="6" t="s">
        <v>477</v>
      </c>
      <c r="D153" s="3" t="s">
        <v>17</v>
      </c>
      <c r="E153" s="3" t="s">
        <v>478</v>
      </c>
      <c r="F153" s="3">
        <v>77302005790</v>
      </c>
      <c r="G153" s="3">
        <v>52</v>
      </c>
      <c r="H153" s="3">
        <v>6</v>
      </c>
      <c r="I153" s="3" t="s">
        <v>33</v>
      </c>
      <c r="J153" s="3">
        <v>0</v>
      </c>
      <c r="K153" s="3" t="s">
        <v>69</v>
      </c>
      <c r="L153" s="3"/>
      <c r="M153" s="3"/>
      <c r="N153" s="3"/>
      <c r="O153" s="3"/>
      <c r="P153" s="3">
        <v>6.3</v>
      </c>
      <c r="Q153" s="3">
        <v>6.7</v>
      </c>
      <c r="R153" s="3">
        <v>7.4</v>
      </c>
      <c r="S153" s="48">
        <f t="shared" si="11"/>
        <v>20.399999999999999</v>
      </c>
      <c r="T153" s="12">
        <f t="shared" si="8"/>
        <v>0</v>
      </c>
      <c r="U153" s="12">
        <f t="shared" si="9"/>
        <v>0</v>
      </c>
      <c r="V153" s="13">
        <f t="shared" si="10"/>
        <v>20.399999999999999</v>
      </c>
    </row>
    <row r="154" spans="1:22" ht="30.75" customHeight="1" x14ac:dyDescent="0.25">
      <c r="A154" s="39">
        <v>146</v>
      </c>
      <c r="B154" s="3" t="s">
        <v>479</v>
      </c>
      <c r="C154" s="6" t="s">
        <v>480</v>
      </c>
      <c r="D154" s="3" t="s">
        <v>34</v>
      </c>
      <c r="E154" s="3" t="s">
        <v>481</v>
      </c>
      <c r="F154" s="3">
        <v>79202004710</v>
      </c>
      <c r="G154" s="3">
        <v>2</v>
      </c>
      <c r="H154" s="3">
        <v>10</v>
      </c>
      <c r="I154" s="3" t="s">
        <v>33</v>
      </c>
      <c r="J154" s="3">
        <v>0</v>
      </c>
      <c r="K154" s="3" t="s">
        <v>20</v>
      </c>
      <c r="L154" s="3"/>
      <c r="M154" s="3"/>
      <c r="N154" s="3"/>
      <c r="O154" s="3"/>
      <c r="P154" s="3">
        <v>8.3000000000000007</v>
      </c>
      <c r="Q154" s="3">
        <v>9.1</v>
      </c>
      <c r="R154" s="3">
        <v>9.5</v>
      </c>
      <c r="S154" s="48">
        <f t="shared" si="11"/>
        <v>26.9</v>
      </c>
      <c r="T154" s="12">
        <f t="shared" si="8"/>
        <v>0</v>
      </c>
      <c r="U154" s="12">
        <f t="shared" si="9"/>
        <v>0</v>
      </c>
      <c r="V154" s="13">
        <f t="shared" si="10"/>
        <v>26.9</v>
      </c>
    </row>
    <row r="155" spans="1:22" ht="30.75" customHeight="1" x14ac:dyDescent="0.25">
      <c r="A155" s="39">
        <v>147</v>
      </c>
      <c r="B155" s="3" t="s">
        <v>482</v>
      </c>
      <c r="C155" s="6" t="s">
        <v>483</v>
      </c>
      <c r="D155" s="3" t="s">
        <v>34</v>
      </c>
      <c r="E155" s="51" t="s">
        <v>174</v>
      </c>
      <c r="F155" s="3">
        <v>364174097</v>
      </c>
      <c r="G155" s="3">
        <v>64</v>
      </c>
      <c r="H155" s="3">
        <v>6</v>
      </c>
      <c r="I155" s="3" t="s">
        <v>19</v>
      </c>
      <c r="J155" s="3">
        <v>0</v>
      </c>
      <c r="K155" s="3" t="s">
        <v>37</v>
      </c>
      <c r="L155" s="3"/>
      <c r="M155" s="3"/>
      <c r="N155" s="3"/>
      <c r="O155" s="3">
        <v>7.8</v>
      </c>
      <c r="P155" s="3">
        <v>6.8</v>
      </c>
      <c r="Q155" s="3">
        <v>6.1</v>
      </c>
      <c r="R155" s="3"/>
      <c r="S155" s="48">
        <f t="shared" si="11"/>
        <v>20.7</v>
      </c>
      <c r="T155" s="12">
        <f t="shared" si="8"/>
        <v>1</v>
      </c>
      <c r="U155" s="12">
        <f t="shared" si="9"/>
        <v>0</v>
      </c>
      <c r="V155" s="13">
        <f t="shared" si="10"/>
        <v>21.7</v>
      </c>
    </row>
    <row r="156" spans="1:22" ht="30.75" customHeight="1" x14ac:dyDescent="0.25">
      <c r="A156" s="39">
        <v>148</v>
      </c>
      <c r="B156" s="3" t="s">
        <v>484</v>
      </c>
      <c r="C156" s="6" t="s">
        <v>485</v>
      </c>
      <c r="D156" s="3" t="s">
        <v>17</v>
      </c>
      <c r="E156" s="3" t="s">
        <v>486</v>
      </c>
      <c r="F156" s="3">
        <v>251244686</v>
      </c>
      <c r="G156" s="3">
        <v>42</v>
      </c>
      <c r="H156" s="3">
        <v>4</v>
      </c>
      <c r="I156" s="3" t="s">
        <v>47</v>
      </c>
      <c r="J156" s="3">
        <v>1</v>
      </c>
      <c r="K156" s="3" t="s">
        <v>20</v>
      </c>
      <c r="L156" s="3"/>
      <c r="M156" s="3"/>
      <c r="N156" s="3"/>
      <c r="O156" s="3"/>
      <c r="P156" s="3">
        <v>7.25</v>
      </c>
      <c r="Q156" s="3">
        <v>5.5</v>
      </c>
      <c r="R156" s="3">
        <v>7.75</v>
      </c>
      <c r="S156" s="48">
        <f t="shared" si="11"/>
        <v>20.5</v>
      </c>
      <c r="T156" s="12">
        <f t="shared" si="8"/>
        <v>1.5</v>
      </c>
      <c r="U156" s="12">
        <f t="shared" si="9"/>
        <v>2</v>
      </c>
      <c r="V156" s="13">
        <f t="shared" si="10"/>
        <v>24</v>
      </c>
    </row>
    <row r="157" spans="1:22" ht="30.75" customHeight="1" x14ac:dyDescent="0.25">
      <c r="A157" s="39">
        <v>149</v>
      </c>
      <c r="B157" s="3" t="s">
        <v>487</v>
      </c>
      <c r="C157" s="6" t="s">
        <v>464</v>
      </c>
      <c r="D157" s="3" t="s">
        <v>17</v>
      </c>
      <c r="E157" s="3" t="s">
        <v>465</v>
      </c>
      <c r="F157" s="3">
        <v>79300004485</v>
      </c>
      <c r="G157" s="3">
        <v>2</v>
      </c>
      <c r="H157" s="3">
        <v>11</v>
      </c>
      <c r="I157" s="3" t="s">
        <v>33</v>
      </c>
      <c r="J157" s="3">
        <v>6</v>
      </c>
      <c r="K157" s="3" t="s">
        <v>35</v>
      </c>
      <c r="L157" s="3">
        <v>6</v>
      </c>
      <c r="M157" s="3"/>
      <c r="N157" s="3"/>
      <c r="O157" s="3">
        <v>5.6</v>
      </c>
      <c r="P157" s="3">
        <v>5.75</v>
      </c>
      <c r="Q157" s="3"/>
      <c r="R157" s="3"/>
      <c r="S157" s="48">
        <f t="shared" si="11"/>
        <v>17.350000000000001</v>
      </c>
      <c r="T157" s="12">
        <f t="shared" si="8"/>
        <v>0</v>
      </c>
      <c r="U157" s="12">
        <f t="shared" si="9"/>
        <v>1</v>
      </c>
      <c r="V157" s="13">
        <f t="shared" si="10"/>
        <v>18.350000000000001</v>
      </c>
    </row>
    <row r="158" spans="1:22" ht="30.75" customHeight="1" x14ac:dyDescent="0.25">
      <c r="A158" s="39">
        <v>150</v>
      </c>
      <c r="B158" s="3" t="s">
        <v>488</v>
      </c>
      <c r="C158" s="6" t="s">
        <v>103</v>
      </c>
      <c r="D158" s="3" t="s">
        <v>17</v>
      </c>
      <c r="E158" s="3" t="s">
        <v>101</v>
      </c>
      <c r="F158" s="3">
        <v>301633238</v>
      </c>
      <c r="G158" s="3">
        <v>49</v>
      </c>
      <c r="H158" s="3">
        <v>10</v>
      </c>
      <c r="I158" s="3" t="s">
        <v>28</v>
      </c>
      <c r="J158" s="3">
        <v>0</v>
      </c>
      <c r="K158" s="3" t="s">
        <v>20</v>
      </c>
      <c r="L158" s="3"/>
      <c r="M158" s="3"/>
      <c r="N158" s="3"/>
      <c r="O158" s="3"/>
      <c r="P158" s="3">
        <v>3.8</v>
      </c>
      <c r="Q158" s="3">
        <v>5.6</v>
      </c>
      <c r="R158" s="3">
        <v>5.6</v>
      </c>
      <c r="S158" s="48">
        <f t="shared" si="11"/>
        <v>14.999999999999998</v>
      </c>
      <c r="T158" s="12">
        <f t="shared" si="8"/>
        <v>0.5</v>
      </c>
      <c r="U158" s="12">
        <f t="shared" si="9"/>
        <v>0</v>
      </c>
      <c r="V158" s="13">
        <f t="shared" si="10"/>
        <v>15.499999999999998</v>
      </c>
    </row>
    <row r="159" spans="1:22" ht="30.75" customHeight="1" x14ac:dyDescent="0.25">
      <c r="A159" s="39">
        <v>151</v>
      </c>
      <c r="B159" s="3" t="s">
        <v>489</v>
      </c>
      <c r="C159" s="6" t="s">
        <v>490</v>
      </c>
      <c r="D159" s="3" t="s">
        <v>34</v>
      </c>
      <c r="E159" s="3" t="s">
        <v>575</v>
      </c>
      <c r="F159" s="3">
        <v>271971147</v>
      </c>
      <c r="G159" s="3">
        <v>48</v>
      </c>
      <c r="H159" s="3">
        <v>1</v>
      </c>
      <c r="I159" s="3" t="s">
        <v>28</v>
      </c>
      <c r="J159" s="3">
        <v>0</v>
      </c>
      <c r="K159" s="3" t="s">
        <v>20</v>
      </c>
      <c r="L159" s="3"/>
      <c r="M159" s="3"/>
      <c r="N159" s="3"/>
      <c r="O159" s="3">
        <v>5.8</v>
      </c>
      <c r="P159" s="3">
        <v>5.2</v>
      </c>
      <c r="Q159" s="3">
        <v>6.3</v>
      </c>
      <c r="R159" s="3"/>
      <c r="S159" s="48">
        <f t="shared" si="11"/>
        <v>17.3</v>
      </c>
      <c r="T159" s="12">
        <f t="shared" si="8"/>
        <v>0.5</v>
      </c>
      <c r="U159" s="12">
        <f t="shared" si="9"/>
        <v>0</v>
      </c>
      <c r="V159" s="13">
        <f t="shared" si="10"/>
        <v>17.8</v>
      </c>
    </row>
    <row r="160" spans="1:22" ht="30.75" customHeight="1" x14ac:dyDescent="0.25">
      <c r="A160" s="39">
        <v>152</v>
      </c>
      <c r="B160" s="3" t="s">
        <v>491</v>
      </c>
      <c r="C160" s="6" t="s">
        <v>492</v>
      </c>
      <c r="D160" s="3" t="s">
        <v>17</v>
      </c>
      <c r="E160" s="3" t="s">
        <v>493</v>
      </c>
      <c r="F160" s="3">
        <v>382033859</v>
      </c>
      <c r="G160" s="3">
        <v>61</v>
      </c>
      <c r="H160" s="3">
        <v>1</v>
      </c>
      <c r="I160" s="3" t="s">
        <v>47</v>
      </c>
      <c r="J160" s="3">
        <v>0</v>
      </c>
      <c r="K160" s="3" t="s">
        <v>69</v>
      </c>
      <c r="L160" s="3">
        <v>7.4</v>
      </c>
      <c r="M160" s="3"/>
      <c r="N160" s="3"/>
      <c r="O160" s="3">
        <v>5</v>
      </c>
      <c r="P160" s="3">
        <v>6.5</v>
      </c>
      <c r="Q160" s="3"/>
      <c r="R160" s="3"/>
      <c r="S160" s="48">
        <f t="shared" si="11"/>
        <v>18.899999999999999</v>
      </c>
      <c r="T160" s="12">
        <f t="shared" si="8"/>
        <v>1.5</v>
      </c>
      <c r="U160" s="12">
        <f t="shared" si="9"/>
        <v>0</v>
      </c>
      <c r="V160" s="13">
        <f t="shared" si="10"/>
        <v>20.399999999999999</v>
      </c>
    </row>
    <row r="161" spans="1:22" ht="30.75" customHeight="1" x14ac:dyDescent="0.25">
      <c r="A161" s="39">
        <v>153</v>
      </c>
      <c r="B161" s="62" t="s">
        <v>494</v>
      </c>
      <c r="C161" s="6" t="s">
        <v>492</v>
      </c>
      <c r="D161" s="3" t="s">
        <v>17</v>
      </c>
      <c r="E161" s="4" t="s">
        <v>493</v>
      </c>
      <c r="F161" s="3">
        <v>382033859</v>
      </c>
      <c r="G161" s="3">
        <v>61</v>
      </c>
      <c r="H161" s="3">
        <v>1</v>
      </c>
      <c r="I161" s="3" t="s">
        <v>47</v>
      </c>
      <c r="J161" s="3">
        <v>0</v>
      </c>
      <c r="K161" s="3" t="s">
        <v>69</v>
      </c>
      <c r="L161" s="3">
        <v>7.4</v>
      </c>
      <c r="M161" s="3"/>
      <c r="N161" s="3"/>
      <c r="O161" s="3">
        <v>5</v>
      </c>
      <c r="P161" s="3">
        <v>6.5</v>
      </c>
      <c r="Q161" s="3"/>
      <c r="R161" s="3"/>
      <c r="S161" s="48">
        <f>SUM(L161:R161)</f>
        <v>18.899999999999999</v>
      </c>
      <c r="T161" s="10">
        <f t="shared" si="8"/>
        <v>1.5</v>
      </c>
      <c r="U161" s="10">
        <f t="shared" si="9"/>
        <v>0</v>
      </c>
      <c r="V161" s="11">
        <f t="shared" si="10"/>
        <v>20.399999999999999</v>
      </c>
    </row>
    <row r="162" spans="1:22" ht="30.75" customHeight="1" x14ac:dyDescent="0.25">
      <c r="A162" s="39">
        <v>154</v>
      </c>
      <c r="B162" s="62" t="s">
        <v>495</v>
      </c>
      <c r="C162" s="6" t="s">
        <v>496</v>
      </c>
      <c r="D162" s="3" t="s">
        <v>17</v>
      </c>
      <c r="E162" s="4" t="s">
        <v>438</v>
      </c>
      <c r="F162" s="3">
        <v>301791438</v>
      </c>
      <c r="G162" s="3">
        <v>49</v>
      </c>
      <c r="H162" s="3">
        <v>13</v>
      </c>
      <c r="I162" s="3" t="s">
        <v>19</v>
      </c>
      <c r="J162" s="3">
        <v>0</v>
      </c>
      <c r="K162" s="3" t="s">
        <v>20</v>
      </c>
      <c r="L162" s="3"/>
      <c r="M162" s="3"/>
      <c r="N162" s="3"/>
      <c r="O162" s="3"/>
      <c r="P162" s="3">
        <v>5.9</v>
      </c>
      <c r="Q162" s="3">
        <v>7.7</v>
      </c>
      <c r="R162" s="3">
        <v>6.9</v>
      </c>
      <c r="S162" s="48">
        <f t="shared" ref="S162:S189" si="12">SUM(L162:R162)</f>
        <v>20.5</v>
      </c>
      <c r="T162" s="12">
        <f t="shared" si="8"/>
        <v>1</v>
      </c>
      <c r="U162" s="12">
        <f t="shared" si="9"/>
        <v>0</v>
      </c>
      <c r="V162" s="13">
        <f t="shared" si="10"/>
        <v>21.5</v>
      </c>
    </row>
    <row r="163" spans="1:22" ht="30.75" customHeight="1" x14ac:dyDescent="0.25">
      <c r="A163" s="39">
        <v>155</v>
      </c>
      <c r="B163" s="62" t="s">
        <v>497</v>
      </c>
      <c r="C163" s="6" t="s">
        <v>498</v>
      </c>
      <c r="D163" s="3" t="s">
        <v>34</v>
      </c>
      <c r="E163" s="4" t="s">
        <v>499</v>
      </c>
      <c r="F163" s="3" t="s">
        <v>500</v>
      </c>
      <c r="G163" s="3">
        <v>2</v>
      </c>
      <c r="H163" s="3">
        <v>22</v>
      </c>
      <c r="I163" s="3" t="s">
        <v>33</v>
      </c>
      <c r="J163" s="3">
        <v>0</v>
      </c>
      <c r="K163" s="3" t="s">
        <v>37</v>
      </c>
      <c r="L163" s="3">
        <v>6.4</v>
      </c>
      <c r="M163" s="3"/>
      <c r="N163" s="3"/>
      <c r="O163" s="3">
        <v>5</v>
      </c>
      <c r="P163" s="3">
        <v>5.6</v>
      </c>
      <c r="Q163" s="3"/>
      <c r="R163" s="3"/>
      <c r="S163" s="48">
        <f t="shared" si="12"/>
        <v>17</v>
      </c>
      <c r="T163" s="12">
        <f t="shared" si="8"/>
        <v>0</v>
      </c>
      <c r="U163" s="12">
        <f t="shared" si="9"/>
        <v>0</v>
      </c>
      <c r="V163" s="13">
        <f t="shared" si="10"/>
        <v>17</v>
      </c>
    </row>
    <row r="164" spans="1:22" ht="30.75" customHeight="1" x14ac:dyDescent="0.25">
      <c r="A164" s="39">
        <v>156</v>
      </c>
      <c r="B164" s="62" t="s">
        <v>501</v>
      </c>
      <c r="C164" s="6" t="s">
        <v>502</v>
      </c>
      <c r="D164" s="3" t="s">
        <v>17</v>
      </c>
      <c r="E164" s="4" t="s">
        <v>503</v>
      </c>
      <c r="F164" s="3">
        <v>225952235</v>
      </c>
      <c r="G164" s="3">
        <v>41</v>
      </c>
      <c r="H164" s="3">
        <v>1</v>
      </c>
      <c r="I164" s="3" t="s">
        <v>28</v>
      </c>
      <c r="J164" s="3">
        <v>0</v>
      </c>
      <c r="K164" s="3" t="s">
        <v>69</v>
      </c>
      <c r="L164" s="3"/>
      <c r="M164" s="3"/>
      <c r="N164" s="3"/>
      <c r="O164" s="3"/>
      <c r="P164" s="3">
        <v>6.5</v>
      </c>
      <c r="Q164" s="3">
        <v>6.8</v>
      </c>
      <c r="R164" s="3">
        <v>8.1999999999999993</v>
      </c>
      <c r="S164" s="48">
        <f t="shared" si="12"/>
        <v>21.5</v>
      </c>
      <c r="T164" s="12">
        <f t="shared" si="8"/>
        <v>0.5</v>
      </c>
      <c r="U164" s="12">
        <f t="shared" si="9"/>
        <v>0</v>
      </c>
      <c r="V164" s="13">
        <f t="shared" si="10"/>
        <v>22</v>
      </c>
    </row>
    <row r="165" spans="1:22" ht="30.75" customHeight="1" x14ac:dyDescent="0.25">
      <c r="A165" s="39">
        <v>157</v>
      </c>
      <c r="B165" s="62" t="s">
        <v>504</v>
      </c>
      <c r="C165" s="6" t="s">
        <v>505</v>
      </c>
      <c r="D165" s="3" t="s">
        <v>34</v>
      </c>
      <c r="E165" s="4" t="s">
        <v>506</v>
      </c>
      <c r="F165" s="3">
        <v>312507173</v>
      </c>
      <c r="G165" s="3">
        <v>53</v>
      </c>
      <c r="H165" s="3">
        <v>3</v>
      </c>
      <c r="I165" s="3" t="s">
        <v>19</v>
      </c>
      <c r="J165" s="3">
        <v>0</v>
      </c>
      <c r="K165" s="3" t="s">
        <v>20</v>
      </c>
      <c r="L165" s="3"/>
      <c r="M165" s="3"/>
      <c r="N165" s="3"/>
      <c r="O165" s="3"/>
      <c r="P165" s="3">
        <v>8.6999999999999993</v>
      </c>
      <c r="Q165" s="3">
        <v>8.9</v>
      </c>
      <c r="R165" s="3">
        <v>9.1</v>
      </c>
      <c r="S165" s="48">
        <f t="shared" si="12"/>
        <v>26.700000000000003</v>
      </c>
      <c r="T165" s="12">
        <f t="shared" si="8"/>
        <v>1</v>
      </c>
      <c r="U165" s="12">
        <f t="shared" si="9"/>
        <v>0</v>
      </c>
      <c r="V165" s="13">
        <f t="shared" si="10"/>
        <v>27.700000000000003</v>
      </c>
    </row>
    <row r="166" spans="1:22" ht="30.75" customHeight="1" x14ac:dyDescent="0.25">
      <c r="A166" s="39">
        <v>158</v>
      </c>
      <c r="B166" s="62" t="s">
        <v>507</v>
      </c>
      <c r="C166" s="6" t="s">
        <v>508</v>
      </c>
      <c r="D166" s="3" t="s">
        <v>34</v>
      </c>
      <c r="E166" s="4" t="s">
        <v>509</v>
      </c>
      <c r="F166" s="3" t="s">
        <v>510</v>
      </c>
      <c r="G166" s="3">
        <v>2</v>
      </c>
      <c r="H166" s="3">
        <v>19</v>
      </c>
      <c r="I166" s="3" t="s">
        <v>28</v>
      </c>
      <c r="J166" s="3">
        <v>2</v>
      </c>
      <c r="K166" s="3" t="s">
        <v>24</v>
      </c>
      <c r="L166" s="3"/>
      <c r="M166" s="3"/>
      <c r="N166" s="3"/>
      <c r="O166" s="3">
        <v>8.8000000000000007</v>
      </c>
      <c r="P166" s="3">
        <v>8</v>
      </c>
      <c r="Q166" s="3">
        <v>8</v>
      </c>
      <c r="R166" s="3"/>
      <c r="S166" s="48">
        <f t="shared" si="12"/>
        <v>24.8</v>
      </c>
      <c r="T166" s="12">
        <f t="shared" si="8"/>
        <v>0.5</v>
      </c>
      <c r="U166" s="12">
        <f t="shared" si="9"/>
        <v>2</v>
      </c>
      <c r="V166" s="13">
        <f t="shared" si="10"/>
        <v>27.3</v>
      </c>
    </row>
    <row r="167" spans="1:22" ht="30.75" customHeight="1" x14ac:dyDescent="0.25">
      <c r="A167" s="39">
        <v>159</v>
      </c>
      <c r="B167" s="62" t="s">
        <v>511</v>
      </c>
      <c r="C167" s="6" t="s">
        <v>512</v>
      </c>
      <c r="D167" s="3" t="s">
        <v>34</v>
      </c>
      <c r="E167" s="4" t="s">
        <v>513</v>
      </c>
      <c r="F167" s="3" t="s">
        <v>514</v>
      </c>
      <c r="G167" s="3">
        <v>2</v>
      </c>
      <c r="H167" s="3">
        <v>12</v>
      </c>
      <c r="I167" s="3" t="s">
        <v>33</v>
      </c>
      <c r="J167" s="3">
        <v>0</v>
      </c>
      <c r="K167" s="3" t="s">
        <v>24</v>
      </c>
      <c r="L167" s="3">
        <v>8</v>
      </c>
      <c r="M167" s="3"/>
      <c r="N167" s="3"/>
      <c r="O167" s="3">
        <v>8.3000000000000007</v>
      </c>
      <c r="P167" s="3">
        <v>8</v>
      </c>
      <c r="Q167" s="3"/>
      <c r="R167" s="3"/>
      <c r="S167" s="48">
        <f t="shared" si="12"/>
        <v>24.3</v>
      </c>
      <c r="T167" s="12">
        <f t="shared" si="8"/>
        <v>0</v>
      </c>
      <c r="U167" s="12">
        <f t="shared" si="9"/>
        <v>0</v>
      </c>
      <c r="V167" s="13">
        <f t="shared" si="10"/>
        <v>24.3</v>
      </c>
    </row>
    <row r="168" spans="1:22" ht="30.75" customHeight="1" x14ac:dyDescent="0.25">
      <c r="A168" s="39">
        <v>160</v>
      </c>
      <c r="B168" s="62" t="s">
        <v>515</v>
      </c>
      <c r="C168" s="6" t="s">
        <v>516</v>
      </c>
      <c r="D168" s="3" t="s">
        <v>34</v>
      </c>
      <c r="E168" s="4" t="s">
        <v>517</v>
      </c>
      <c r="F168" s="3" t="s">
        <v>518</v>
      </c>
      <c r="G168" s="3">
        <v>2</v>
      </c>
      <c r="H168" s="3">
        <v>18</v>
      </c>
      <c r="I168" s="3" t="s">
        <v>33</v>
      </c>
      <c r="J168" s="3">
        <v>0</v>
      </c>
      <c r="K168" s="3" t="s">
        <v>20</v>
      </c>
      <c r="L168" s="3"/>
      <c r="M168" s="3"/>
      <c r="N168" s="3"/>
      <c r="O168" s="3"/>
      <c r="P168" s="3">
        <v>6.3</v>
      </c>
      <c r="Q168" s="3">
        <v>7.4</v>
      </c>
      <c r="R168" s="3">
        <v>7.7</v>
      </c>
      <c r="S168" s="48">
        <f t="shared" si="12"/>
        <v>21.4</v>
      </c>
      <c r="T168" s="12">
        <f t="shared" si="8"/>
        <v>0</v>
      </c>
      <c r="U168" s="12">
        <f t="shared" si="9"/>
        <v>0</v>
      </c>
      <c r="V168" s="13">
        <f t="shared" si="10"/>
        <v>21.4</v>
      </c>
    </row>
    <row r="169" spans="1:22" ht="30.75" customHeight="1" x14ac:dyDescent="0.25">
      <c r="A169" s="39">
        <v>161</v>
      </c>
      <c r="B169" s="62" t="s">
        <v>519</v>
      </c>
      <c r="C169" s="6" t="s">
        <v>423</v>
      </c>
      <c r="D169" s="3" t="s">
        <v>34</v>
      </c>
      <c r="E169" s="5" t="s">
        <v>424</v>
      </c>
      <c r="F169" s="3">
        <v>366240770</v>
      </c>
      <c r="G169" s="3">
        <v>59</v>
      </c>
      <c r="H169" s="3">
        <v>3</v>
      </c>
      <c r="I169" s="3" t="s">
        <v>33</v>
      </c>
      <c r="J169" s="3">
        <v>0</v>
      </c>
      <c r="K169" s="3" t="s">
        <v>69</v>
      </c>
      <c r="L169" s="3">
        <v>6.7</v>
      </c>
      <c r="M169" s="3"/>
      <c r="N169" s="3"/>
      <c r="O169" s="3">
        <v>6.3</v>
      </c>
      <c r="P169" s="3">
        <v>8</v>
      </c>
      <c r="Q169" s="3"/>
      <c r="R169" s="3"/>
      <c r="S169" s="48">
        <f t="shared" si="12"/>
        <v>21</v>
      </c>
      <c r="T169" s="12">
        <f t="shared" si="8"/>
        <v>0</v>
      </c>
      <c r="U169" s="12">
        <f t="shared" si="9"/>
        <v>0</v>
      </c>
      <c r="V169" s="13">
        <f t="shared" si="10"/>
        <v>21</v>
      </c>
    </row>
    <row r="170" spans="1:22" ht="30.75" customHeight="1" x14ac:dyDescent="0.25">
      <c r="A170" s="39">
        <v>162</v>
      </c>
      <c r="B170" s="62" t="s">
        <v>520</v>
      </c>
      <c r="C170" s="6" t="s">
        <v>512</v>
      </c>
      <c r="D170" s="3" t="s">
        <v>34</v>
      </c>
      <c r="E170" s="4" t="s">
        <v>513</v>
      </c>
      <c r="F170" s="3" t="s">
        <v>514</v>
      </c>
      <c r="G170" s="3">
        <v>2</v>
      </c>
      <c r="H170" s="3">
        <v>12</v>
      </c>
      <c r="I170" s="3" t="s">
        <v>33</v>
      </c>
      <c r="J170" s="3">
        <v>0</v>
      </c>
      <c r="K170" s="3" t="s">
        <v>69</v>
      </c>
      <c r="L170" s="3">
        <v>8</v>
      </c>
      <c r="M170" s="3"/>
      <c r="N170" s="3"/>
      <c r="O170" s="3">
        <v>8.3000000000000007</v>
      </c>
      <c r="P170" s="3">
        <v>8</v>
      </c>
      <c r="Q170" s="3"/>
      <c r="R170" s="3"/>
      <c r="S170" s="48">
        <f t="shared" si="12"/>
        <v>24.3</v>
      </c>
      <c r="T170" s="12">
        <f t="shared" si="8"/>
        <v>0</v>
      </c>
      <c r="U170" s="12">
        <f t="shared" si="9"/>
        <v>0</v>
      </c>
      <c r="V170" s="13">
        <f t="shared" si="10"/>
        <v>24.3</v>
      </c>
    </row>
    <row r="171" spans="1:22" ht="30.75" customHeight="1" x14ac:dyDescent="0.25">
      <c r="A171" s="39">
        <v>163</v>
      </c>
      <c r="B171" s="62" t="s">
        <v>521</v>
      </c>
      <c r="C171" s="6" t="s">
        <v>522</v>
      </c>
      <c r="D171" s="3" t="s">
        <v>17</v>
      </c>
      <c r="E171" s="4" t="s">
        <v>523</v>
      </c>
      <c r="F171" s="3">
        <v>301801213</v>
      </c>
      <c r="G171" s="3">
        <v>49</v>
      </c>
      <c r="H171" s="3">
        <v>13</v>
      </c>
      <c r="I171" s="3" t="s">
        <v>19</v>
      </c>
      <c r="J171" s="3">
        <v>0</v>
      </c>
      <c r="K171" s="3" t="s">
        <v>69</v>
      </c>
      <c r="L171" s="3"/>
      <c r="M171" s="3"/>
      <c r="N171" s="3"/>
      <c r="O171" s="3"/>
      <c r="P171" s="3">
        <v>7.5</v>
      </c>
      <c r="Q171" s="3">
        <v>8.4</v>
      </c>
      <c r="R171" s="3">
        <v>8.9</v>
      </c>
      <c r="S171" s="48">
        <f t="shared" si="12"/>
        <v>24.8</v>
      </c>
      <c r="T171" s="12">
        <f t="shared" si="8"/>
        <v>1</v>
      </c>
      <c r="U171" s="12">
        <f t="shared" si="9"/>
        <v>0</v>
      </c>
      <c r="V171" s="13">
        <f t="shared" si="10"/>
        <v>25.8</v>
      </c>
    </row>
    <row r="172" spans="1:22" ht="30.75" customHeight="1" x14ac:dyDescent="0.25">
      <c r="A172" s="39">
        <v>164</v>
      </c>
      <c r="B172" s="62" t="s">
        <v>524</v>
      </c>
      <c r="C172" s="6" t="s">
        <v>525</v>
      </c>
      <c r="D172" s="3" t="s">
        <v>17</v>
      </c>
      <c r="E172" s="4" t="s">
        <v>526</v>
      </c>
      <c r="F172" s="3">
        <v>251172381</v>
      </c>
      <c r="G172" s="3">
        <v>42</v>
      </c>
      <c r="H172" s="3">
        <v>11</v>
      </c>
      <c r="I172" s="3" t="s">
        <v>47</v>
      </c>
      <c r="J172" s="3">
        <v>0</v>
      </c>
      <c r="K172" s="3" t="s">
        <v>20</v>
      </c>
      <c r="L172" s="3"/>
      <c r="M172" s="3"/>
      <c r="N172" s="3"/>
      <c r="O172" s="3"/>
      <c r="P172" s="3">
        <v>7.7</v>
      </c>
      <c r="Q172" s="3">
        <v>7.1</v>
      </c>
      <c r="R172" s="3">
        <v>7.1</v>
      </c>
      <c r="S172" s="48">
        <f t="shared" si="12"/>
        <v>21.9</v>
      </c>
      <c r="T172" s="12">
        <f t="shared" si="8"/>
        <v>1.5</v>
      </c>
      <c r="U172" s="12">
        <f t="shared" si="9"/>
        <v>0</v>
      </c>
      <c r="V172" s="13">
        <f t="shared" si="10"/>
        <v>23.4</v>
      </c>
    </row>
    <row r="173" spans="1:22" ht="30.75" customHeight="1" x14ac:dyDescent="0.25">
      <c r="A173" s="39">
        <v>165</v>
      </c>
      <c r="B173" s="62" t="s">
        <v>527</v>
      </c>
      <c r="C173" s="6" t="s">
        <v>528</v>
      </c>
      <c r="D173" s="3" t="s">
        <v>17</v>
      </c>
      <c r="E173" s="4" t="s">
        <v>529</v>
      </c>
      <c r="F173" s="3">
        <v>342115179</v>
      </c>
      <c r="G173" s="3">
        <v>50</v>
      </c>
      <c r="H173" s="3">
        <v>1</v>
      </c>
      <c r="I173" s="3" t="s">
        <v>19</v>
      </c>
      <c r="J173" s="3">
        <v>0</v>
      </c>
      <c r="K173" s="3" t="s">
        <v>20</v>
      </c>
      <c r="L173" s="3"/>
      <c r="M173" s="3"/>
      <c r="N173" s="3"/>
      <c r="O173" s="3"/>
      <c r="P173" s="3">
        <v>8.1999999999999993</v>
      </c>
      <c r="Q173" s="3">
        <v>8.9</v>
      </c>
      <c r="R173" s="3">
        <v>9.5</v>
      </c>
      <c r="S173" s="48">
        <f t="shared" si="12"/>
        <v>26.6</v>
      </c>
      <c r="T173" s="12">
        <f t="shared" si="8"/>
        <v>1</v>
      </c>
      <c r="U173" s="12">
        <f t="shared" si="9"/>
        <v>0</v>
      </c>
      <c r="V173" s="13">
        <f t="shared" si="10"/>
        <v>27.6</v>
      </c>
    </row>
    <row r="174" spans="1:22" ht="30.75" customHeight="1" x14ac:dyDescent="0.25">
      <c r="A174" s="39">
        <v>166</v>
      </c>
      <c r="B174" s="62" t="s">
        <v>530</v>
      </c>
      <c r="C174" s="6" t="s">
        <v>531</v>
      </c>
      <c r="D174" s="3" t="s">
        <v>34</v>
      </c>
      <c r="E174" s="4" t="s">
        <v>371</v>
      </c>
      <c r="F174" s="3" t="s">
        <v>532</v>
      </c>
      <c r="G174" s="3">
        <v>2</v>
      </c>
      <c r="H174" s="3">
        <v>7</v>
      </c>
      <c r="I174" s="3" t="s">
        <v>33</v>
      </c>
      <c r="J174" s="3">
        <v>0</v>
      </c>
      <c r="K174" s="3" t="s">
        <v>35</v>
      </c>
      <c r="L174" s="3">
        <v>8.6</v>
      </c>
      <c r="M174" s="3">
        <v>5.75</v>
      </c>
      <c r="N174" s="3">
        <v>6</v>
      </c>
      <c r="O174" s="3"/>
      <c r="P174" s="3"/>
      <c r="Q174" s="3"/>
      <c r="R174" s="3"/>
      <c r="S174" s="48">
        <f t="shared" si="12"/>
        <v>20.350000000000001</v>
      </c>
      <c r="T174" s="57">
        <f t="shared" si="8"/>
        <v>0</v>
      </c>
      <c r="U174" s="57">
        <f t="shared" si="9"/>
        <v>0</v>
      </c>
      <c r="V174" s="58">
        <f t="shared" si="10"/>
        <v>20.350000000000001</v>
      </c>
    </row>
    <row r="175" spans="1:22" ht="30.75" customHeight="1" x14ac:dyDescent="0.25">
      <c r="A175" s="39">
        <v>167</v>
      </c>
      <c r="B175" s="62" t="s">
        <v>533</v>
      </c>
      <c r="C175" s="6" t="s">
        <v>534</v>
      </c>
      <c r="D175" s="3" t="s">
        <v>17</v>
      </c>
      <c r="E175" s="4" t="s">
        <v>535</v>
      </c>
      <c r="F175" s="3">
        <v>187968925</v>
      </c>
      <c r="G175" s="3">
        <v>29</v>
      </c>
      <c r="H175" s="3">
        <v>10</v>
      </c>
      <c r="I175" s="3" t="s">
        <v>47</v>
      </c>
      <c r="J175" s="3">
        <v>0</v>
      </c>
      <c r="K175" s="3" t="s">
        <v>69</v>
      </c>
      <c r="L175" s="3"/>
      <c r="M175" s="3"/>
      <c r="N175" s="3"/>
      <c r="O175" s="3"/>
      <c r="P175" s="3">
        <v>8.4</v>
      </c>
      <c r="Q175" s="3">
        <v>7.9</v>
      </c>
      <c r="R175" s="3">
        <v>7</v>
      </c>
      <c r="S175" s="48">
        <f t="shared" si="12"/>
        <v>23.3</v>
      </c>
      <c r="T175" s="12">
        <f t="shared" si="8"/>
        <v>1.5</v>
      </c>
      <c r="U175" s="12">
        <f t="shared" si="9"/>
        <v>0</v>
      </c>
      <c r="V175" s="13">
        <f t="shared" si="10"/>
        <v>24.8</v>
      </c>
    </row>
    <row r="176" spans="1:22" ht="30.75" customHeight="1" x14ac:dyDescent="0.25">
      <c r="A176" s="39">
        <v>168</v>
      </c>
      <c r="B176" s="62" t="s">
        <v>536</v>
      </c>
      <c r="C176" s="6" t="s">
        <v>537</v>
      </c>
      <c r="D176" s="3" t="s">
        <v>34</v>
      </c>
      <c r="E176" s="4" t="s">
        <v>538</v>
      </c>
      <c r="F176" s="3" t="s">
        <v>539</v>
      </c>
      <c r="G176" s="3">
        <v>2</v>
      </c>
      <c r="H176" s="3">
        <v>5</v>
      </c>
      <c r="I176" s="3" t="s">
        <v>33</v>
      </c>
      <c r="J176" s="3">
        <v>0</v>
      </c>
      <c r="K176" s="3" t="s">
        <v>20</v>
      </c>
      <c r="L176" s="3"/>
      <c r="M176" s="3"/>
      <c r="N176" s="3"/>
      <c r="O176" s="3">
        <v>7.5</v>
      </c>
      <c r="P176" s="3">
        <v>8.1</v>
      </c>
      <c r="Q176" s="3">
        <v>9.4</v>
      </c>
      <c r="R176" s="3"/>
      <c r="S176" s="48">
        <f t="shared" si="12"/>
        <v>25</v>
      </c>
      <c r="T176" s="12">
        <f t="shared" si="8"/>
        <v>0</v>
      </c>
      <c r="U176" s="12">
        <f t="shared" si="9"/>
        <v>0</v>
      </c>
      <c r="V176" s="13">
        <f t="shared" si="10"/>
        <v>25</v>
      </c>
    </row>
    <row r="177" spans="1:28" ht="30.75" customHeight="1" x14ac:dyDescent="0.25">
      <c r="A177" s="39">
        <v>169</v>
      </c>
      <c r="B177" s="62" t="s">
        <v>540</v>
      </c>
      <c r="C177" s="6" t="s">
        <v>537</v>
      </c>
      <c r="D177" s="3" t="s">
        <v>34</v>
      </c>
      <c r="E177" s="4" t="s">
        <v>538</v>
      </c>
      <c r="F177" s="3" t="s">
        <v>539</v>
      </c>
      <c r="G177" s="3">
        <v>2</v>
      </c>
      <c r="H177" s="3">
        <v>5</v>
      </c>
      <c r="I177" s="3" t="s">
        <v>33</v>
      </c>
      <c r="J177" s="3">
        <v>0</v>
      </c>
      <c r="K177" s="3" t="s">
        <v>37</v>
      </c>
      <c r="L177" s="3"/>
      <c r="M177" s="3"/>
      <c r="N177" s="3"/>
      <c r="O177" s="3">
        <v>7.5</v>
      </c>
      <c r="P177" s="3">
        <v>8.1</v>
      </c>
      <c r="Q177" s="3">
        <v>9.4</v>
      </c>
      <c r="R177" s="3"/>
      <c r="S177" s="48">
        <f t="shared" si="12"/>
        <v>25</v>
      </c>
      <c r="T177" s="12">
        <f t="shared" ref="T177:T189" si="13">IF(I177="KV2",0.5,IF(I177="KV2-NT",1,IF(I177="KV1",1.5,0)))</f>
        <v>0</v>
      </c>
      <c r="U177" s="12">
        <f t="shared" ref="U177:U189" si="14">IF(OR(J177=1,J177=2,J177=3,J177=4),2,IF(OR(J177=5,J177=6,J177=7),1,0))</f>
        <v>0</v>
      </c>
      <c r="V177" s="13">
        <f t="shared" ref="V177:V189" si="15">S177+T177+U177</f>
        <v>25</v>
      </c>
    </row>
    <row r="178" spans="1:28" ht="30.75" customHeight="1" x14ac:dyDescent="0.25">
      <c r="A178" s="39">
        <v>170</v>
      </c>
      <c r="B178" s="62" t="s">
        <v>541</v>
      </c>
      <c r="C178" s="6" t="s">
        <v>542</v>
      </c>
      <c r="D178" s="3" t="s">
        <v>34</v>
      </c>
      <c r="E178" s="4" t="s">
        <v>354</v>
      </c>
      <c r="F178" s="3">
        <v>261640379</v>
      </c>
      <c r="G178" s="3">
        <v>47</v>
      </c>
      <c r="H178" s="3">
        <v>4</v>
      </c>
      <c r="I178" s="3" t="s">
        <v>19</v>
      </c>
      <c r="J178" s="3">
        <v>0</v>
      </c>
      <c r="K178" s="3" t="s">
        <v>69</v>
      </c>
      <c r="L178" s="3"/>
      <c r="M178" s="3"/>
      <c r="N178" s="3"/>
      <c r="O178" s="3"/>
      <c r="P178" s="3">
        <v>7.25</v>
      </c>
      <c r="Q178" s="3">
        <v>4.75</v>
      </c>
      <c r="R178" s="3">
        <v>6.25</v>
      </c>
      <c r="S178" s="48">
        <f t="shared" si="12"/>
        <v>18.25</v>
      </c>
      <c r="T178" s="12">
        <f t="shared" si="13"/>
        <v>1</v>
      </c>
      <c r="U178" s="12">
        <f t="shared" si="14"/>
        <v>0</v>
      </c>
      <c r="V178" s="13">
        <f t="shared" si="15"/>
        <v>19.25</v>
      </c>
    </row>
    <row r="179" spans="1:28" ht="30.75" customHeight="1" x14ac:dyDescent="0.25">
      <c r="A179" s="39">
        <v>171</v>
      </c>
      <c r="B179" s="62" t="s">
        <v>543</v>
      </c>
      <c r="C179" s="6" t="s">
        <v>544</v>
      </c>
      <c r="D179" s="3" t="s">
        <v>17</v>
      </c>
      <c r="E179" s="5" t="s">
        <v>545</v>
      </c>
      <c r="F179" s="3">
        <v>187923822</v>
      </c>
      <c r="G179" s="3">
        <v>29</v>
      </c>
      <c r="H179" s="3">
        <v>6</v>
      </c>
      <c r="I179" s="3" t="s">
        <v>19</v>
      </c>
      <c r="J179" s="3">
        <v>0</v>
      </c>
      <c r="K179" s="3" t="s">
        <v>24</v>
      </c>
      <c r="L179" s="3"/>
      <c r="M179" s="3"/>
      <c r="N179" s="3"/>
      <c r="O179" s="3"/>
      <c r="P179" s="3">
        <v>7.8</v>
      </c>
      <c r="Q179" s="3">
        <v>7.6</v>
      </c>
      <c r="R179" s="3">
        <v>7.6</v>
      </c>
      <c r="S179" s="48">
        <f t="shared" si="12"/>
        <v>23</v>
      </c>
      <c r="T179" s="12">
        <f t="shared" si="13"/>
        <v>1</v>
      </c>
      <c r="U179" s="12">
        <f t="shared" si="14"/>
        <v>0</v>
      </c>
      <c r="V179" s="13">
        <f t="shared" si="15"/>
        <v>24</v>
      </c>
    </row>
    <row r="180" spans="1:28" ht="30.75" customHeight="1" x14ac:dyDescent="0.25">
      <c r="A180" s="39">
        <v>172</v>
      </c>
      <c r="B180" s="62" t="s">
        <v>546</v>
      </c>
      <c r="C180" s="6" t="s">
        <v>547</v>
      </c>
      <c r="D180" s="3" t="s">
        <v>17</v>
      </c>
      <c r="E180" s="4" t="s">
        <v>548</v>
      </c>
      <c r="F180" s="3">
        <v>241166248</v>
      </c>
      <c r="G180" s="3">
        <v>40</v>
      </c>
      <c r="H180" s="3">
        <v>8</v>
      </c>
      <c r="I180" s="3" t="s">
        <v>47</v>
      </c>
      <c r="J180" s="3">
        <v>0</v>
      </c>
      <c r="K180" s="3" t="s">
        <v>20</v>
      </c>
      <c r="L180" s="3"/>
      <c r="M180" s="3"/>
      <c r="N180" s="3"/>
      <c r="O180" s="3"/>
      <c r="P180" s="3">
        <v>7.1</v>
      </c>
      <c r="Q180" s="3">
        <v>6.5</v>
      </c>
      <c r="R180" s="3">
        <v>7.5</v>
      </c>
      <c r="S180" s="48">
        <f t="shared" si="12"/>
        <v>21.1</v>
      </c>
      <c r="T180" s="12">
        <f t="shared" si="13"/>
        <v>1.5</v>
      </c>
      <c r="U180" s="12">
        <f t="shared" si="14"/>
        <v>0</v>
      </c>
      <c r="V180" s="13">
        <f t="shared" si="15"/>
        <v>22.6</v>
      </c>
    </row>
    <row r="181" spans="1:28" ht="30.75" customHeight="1" x14ac:dyDescent="0.25">
      <c r="A181" s="39">
        <v>173</v>
      </c>
      <c r="B181" s="62" t="s">
        <v>549</v>
      </c>
      <c r="C181" s="6" t="s">
        <v>550</v>
      </c>
      <c r="D181" s="3" t="s">
        <v>17</v>
      </c>
      <c r="E181" s="4" t="s">
        <v>551</v>
      </c>
      <c r="F181" s="3">
        <v>251284248</v>
      </c>
      <c r="G181" s="3">
        <v>42</v>
      </c>
      <c r="H181" s="3">
        <v>10</v>
      </c>
      <c r="I181" s="3" t="s">
        <v>47</v>
      </c>
      <c r="J181" s="3">
        <v>0</v>
      </c>
      <c r="K181" s="3" t="s">
        <v>20</v>
      </c>
      <c r="L181" s="3"/>
      <c r="M181" s="3"/>
      <c r="N181" s="3"/>
      <c r="O181" s="3"/>
      <c r="P181" s="3">
        <v>6.9</v>
      </c>
      <c r="Q181" s="3">
        <v>6.8</v>
      </c>
      <c r="R181" s="3">
        <v>7.4</v>
      </c>
      <c r="S181" s="48">
        <f t="shared" si="12"/>
        <v>21.1</v>
      </c>
      <c r="T181" s="12">
        <f t="shared" si="13"/>
        <v>1.5</v>
      </c>
      <c r="U181" s="12">
        <f t="shared" si="14"/>
        <v>0</v>
      </c>
      <c r="V181" s="13">
        <f t="shared" si="15"/>
        <v>22.6</v>
      </c>
    </row>
    <row r="182" spans="1:28" ht="30.75" customHeight="1" x14ac:dyDescent="0.25">
      <c r="A182" s="39">
        <v>174</v>
      </c>
      <c r="B182" s="62" t="s">
        <v>552</v>
      </c>
      <c r="C182" s="6" t="s">
        <v>553</v>
      </c>
      <c r="D182" s="3" t="s">
        <v>17</v>
      </c>
      <c r="E182" s="5" t="s">
        <v>554</v>
      </c>
      <c r="F182" s="3">
        <v>251325120</v>
      </c>
      <c r="G182" s="3">
        <v>42</v>
      </c>
      <c r="H182" s="3">
        <v>10</v>
      </c>
      <c r="I182" s="3" t="s">
        <v>47</v>
      </c>
      <c r="J182" s="3">
        <v>0</v>
      </c>
      <c r="K182" s="3" t="s">
        <v>20</v>
      </c>
      <c r="L182" s="3">
        <v>7.4</v>
      </c>
      <c r="M182" s="3"/>
      <c r="N182" s="3"/>
      <c r="O182" s="3">
        <v>7.8</v>
      </c>
      <c r="P182" s="3">
        <v>7.25</v>
      </c>
      <c r="Q182" s="3"/>
      <c r="R182" s="3"/>
      <c r="S182" s="48">
        <f t="shared" si="12"/>
        <v>22.45</v>
      </c>
      <c r="T182" s="12">
        <f t="shared" si="13"/>
        <v>1.5</v>
      </c>
      <c r="U182" s="12">
        <f t="shared" si="14"/>
        <v>0</v>
      </c>
      <c r="V182" s="13">
        <f t="shared" si="15"/>
        <v>23.95</v>
      </c>
    </row>
    <row r="183" spans="1:28" ht="30.75" customHeight="1" x14ac:dyDescent="0.25">
      <c r="A183" s="39">
        <v>175</v>
      </c>
      <c r="B183" s="62" t="s">
        <v>555</v>
      </c>
      <c r="C183" s="6" t="s">
        <v>556</v>
      </c>
      <c r="D183" s="3" t="s">
        <v>34</v>
      </c>
      <c r="E183" s="4" t="s">
        <v>377</v>
      </c>
      <c r="F183" s="3">
        <v>245395454</v>
      </c>
      <c r="G183" s="3">
        <v>63</v>
      </c>
      <c r="H183" s="3">
        <v>1</v>
      </c>
      <c r="I183" s="3" t="s">
        <v>47</v>
      </c>
      <c r="J183" s="3">
        <v>0</v>
      </c>
      <c r="K183" s="3" t="s">
        <v>35</v>
      </c>
      <c r="L183" s="3">
        <v>5.4</v>
      </c>
      <c r="M183" s="3">
        <v>6.5</v>
      </c>
      <c r="N183" s="3">
        <v>6.4</v>
      </c>
      <c r="O183" s="3"/>
      <c r="P183" s="3"/>
      <c r="Q183" s="3"/>
      <c r="R183" s="3"/>
      <c r="S183" s="48">
        <f t="shared" si="12"/>
        <v>18.3</v>
      </c>
      <c r="T183" s="12">
        <f t="shared" si="13"/>
        <v>1.5</v>
      </c>
      <c r="U183" s="12">
        <f t="shared" si="14"/>
        <v>0</v>
      </c>
      <c r="V183" s="13">
        <f t="shared" si="15"/>
        <v>19.8</v>
      </c>
    </row>
    <row r="184" spans="1:28" ht="30.75" customHeight="1" x14ac:dyDescent="0.25">
      <c r="A184" s="39">
        <v>176</v>
      </c>
      <c r="B184" s="62" t="s">
        <v>557</v>
      </c>
      <c r="C184" s="6" t="s">
        <v>558</v>
      </c>
      <c r="D184" s="3" t="s">
        <v>17</v>
      </c>
      <c r="E184" s="4" t="s">
        <v>559</v>
      </c>
      <c r="F184" s="3">
        <v>231369544</v>
      </c>
      <c r="G184" s="3">
        <v>38</v>
      </c>
      <c r="H184" s="3">
        <v>1</v>
      </c>
      <c r="I184" s="3" t="s">
        <v>47</v>
      </c>
      <c r="J184" s="3">
        <v>0</v>
      </c>
      <c r="K184" s="3" t="s">
        <v>24</v>
      </c>
      <c r="L184" s="3">
        <v>7.8</v>
      </c>
      <c r="M184" s="3"/>
      <c r="N184" s="3"/>
      <c r="O184" s="3">
        <v>6.6</v>
      </c>
      <c r="P184" s="3">
        <v>6.3</v>
      </c>
      <c r="Q184" s="3"/>
      <c r="R184" s="3"/>
      <c r="S184" s="48">
        <f t="shared" si="12"/>
        <v>20.7</v>
      </c>
      <c r="T184" s="12">
        <f t="shared" si="13"/>
        <v>1.5</v>
      </c>
      <c r="U184" s="12">
        <f t="shared" si="14"/>
        <v>0</v>
      </c>
      <c r="V184" s="13">
        <f t="shared" si="15"/>
        <v>22.2</v>
      </c>
    </row>
    <row r="185" spans="1:28" ht="30.75" customHeight="1" x14ac:dyDescent="0.25">
      <c r="A185" s="39">
        <v>177</v>
      </c>
      <c r="B185" s="62" t="s">
        <v>560</v>
      </c>
      <c r="C185" s="6" t="s">
        <v>558</v>
      </c>
      <c r="D185" s="3" t="s">
        <v>17</v>
      </c>
      <c r="E185" s="4" t="s">
        <v>559</v>
      </c>
      <c r="F185" s="3">
        <v>231369544</v>
      </c>
      <c r="G185" s="3">
        <v>38</v>
      </c>
      <c r="H185" s="3">
        <v>1</v>
      </c>
      <c r="I185" s="3" t="s">
        <v>47</v>
      </c>
      <c r="J185" s="3">
        <v>0</v>
      </c>
      <c r="K185" s="3" t="s">
        <v>20</v>
      </c>
      <c r="L185" s="3">
        <v>7.8</v>
      </c>
      <c r="M185" s="3"/>
      <c r="N185" s="3"/>
      <c r="O185" s="3">
        <v>6.6</v>
      </c>
      <c r="P185" s="3">
        <v>6.3</v>
      </c>
      <c r="Q185" s="3"/>
      <c r="R185" s="3"/>
      <c r="S185" s="48">
        <f t="shared" si="12"/>
        <v>20.7</v>
      </c>
      <c r="T185" s="12">
        <f t="shared" si="13"/>
        <v>1.5</v>
      </c>
      <c r="U185" s="12">
        <f t="shared" si="14"/>
        <v>0</v>
      </c>
      <c r="V185" s="13">
        <f t="shared" si="15"/>
        <v>22.2</v>
      </c>
    </row>
    <row r="186" spans="1:28" ht="30.75" customHeight="1" x14ac:dyDescent="0.25">
      <c r="A186" s="39">
        <v>178</v>
      </c>
      <c r="B186" s="62" t="s">
        <v>561</v>
      </c>
      <c r="C186" s="6" t="s">
        <v>562</v>
      </c>
      <c r="D186" s="3" t="s">
        <v>34</v>
      </c>
      <c r="E186" s="4" t="s">
        <v>22</v>
      </c>
      <c r="F186" s="3" t="s">
        <v>563</v>
      </c>
      <c r="G186" s="3">
        <v>28</v>
      </c>
      <c r="H186" s="3">
        <v>27</v>
      </c>
      <c r="I186" s="3" t="s">
        <v>28</v>
      </c>
      <c r="J186" s="3">
        <v>0</v>
      </c>
      <c r="K186" s="3" t="s">
        <v>20</v>
      </c>
      <c r="L186" s="3"/>
      <c r="M186" s="3"/>
      <c r="N186" s="3"/>
      <c r="O186" s="3"/>
      <c r="P186" s="3">
        <v>8.5</v>
      </c>
      <c r="Q186" s="3">
        <v>7.5</v>
      </c>
      <c r="R186" s="3">
        <v>8.75</v>
      </c>
      <c r="S186" s="48">
        <f t="shared" si="12"/>
        <v>24.75</v>
      </c>
      <c r="T186" s="12">
        <f t="shared" si="13"/>
        <v>0.5</v>
      </c>
      <c r="U186" s="12">
        <f t="shared" si="14"/>
        <v>0</v>
      </c>
      <c r="V186" s="13">
        <f t="shared" si="15"/>
        <v>25.25</v>
      </c>
    </row>
    <row r="187" spans="1:28" ht="30.75" customHeight="1" x14ac:dyDescent="0.25">
      <c r="A187" s="39">
        <v>179</v>
      </c>
      <c r="B187" s="62" t="s">
        <v>564</v>
      </c>
      <c r="C187" s="6" t="s">
        <v>565</v>
      </c>
      <c r="D187" s="3" t="s">
        <v>34</v>
      </c>
      <c r="E187" s="4" t="s">
        <v>566</v>
      </c>
      <c r="F187" s="3">
        <v>241926882</v>
      </c>
      <c r="G187" s="3">
        <v>40</v>
      </c>
      <c r="H187" s="3">
        <v>19</v>
      </c>
      <c r="I187" s="3" t="s">
        <v>47</v>
      </c>
      <c r="J187" s="3">
        <v>0</v>
      </c>
      <c r="K187" s="3" t="s">
        <v>37</v>
      </c>
      <c r="L187" s="3">
        <v>5.5</v>
      </c>
      <c r="M187" s="3">
        <v>8.1999999999999993</v>
      </c>
      <c r="N187" s="3">
        <v>7</v>
      </c>
      <c r="O187" s="3"/>
      <c r="P187" s="3"/>
      <c r="Q187" s="3"/>
      <c r="R187" s="3"/>
      <c r="S187" s="48">
        <f t="shared" si="12"/>
        <v>20.7</v>
      </c>
      <c r="T187" s="12">
        <f t="shared" si="13"/>
        <v>1.5</v>
      </c>
      <c r="U187" s="12">
        <f t="shared" si="14"/>
        <v>0</v>
      </c>
      <c r="V187" s="13">
        <f t="shared" si="15"/>
        <v>22.2</v>
      </c>
    </row>
    <row r="188" spans="1:28" ht="30.75" customHeight="1" x14ac:dyDescent="0.25">
      <c r="A188" s="39">
        <v>180</v>
      </c>
      <c r="B188" s="62" t="s">
        <v>567</v>
      </c>
      <c r="C188" s="6" t="s">
        <v>48</v>
      </c>
      <c r="D188" s="3" t="s">
        <v>17</v>
      </c>
      <c r="E188" s="4" t="s">
        <v>49</v>
      </c>
      <c r="F188" s="3">
        <v>312537128</v>
      </c>
      <c r="G188" s="3">
        <v>53</v>
      </c>
      <c r="H188" s="3">
        <v>3</v>
      </c>
      <c r="I188" s="3" t="s">
        <v>19</v>
      </c>
      <c r="J188" s="3">
        <v>0</v>
      </c>
      <c r="K188" s="3" t="s">
        <v>20</v>
      </c>
      <c r="L188" s="3"/>
      <c r="M188" s="3"/>
      <c r="N188" s="3"/>
      <c r="O188" s="3"/>
      <c r="P188" s="3">
        <v>8.5</v>
      </c>
      <c r="Q188" s="3">
        <v>8.6</v>
      </c>
      <c r="R188" s="3">
        <v>8.6999999999999993</v>
      </c>
      <c r="S188" s="48">
        <f t="shared" si="12"/>
        <v>25.8</v>
      </c>
      <c r="T188" s="12">
        <f t="shared" si="13"/>
        <v>1</v>
      </c>
      <c r="U188" s="12">
        <f t="shared" si="14"/>
        <v>0</v>
      </c>
      <c r="V188" s="13">
        <f t="shared" si="15"/>
        <v>26.8</v>
      </c>
    </row>
    <row r="189" spans="1:28" ht="30.75" customHeight="1" x14ac:dyDescent="0.25">
      <c r="A189" s="39">
        <v>181</v>
      </c>
      <c r="B189" s="62" t="s">
        <v>568</v>
      </c>
      <c r="C189" s="6" t="s">
        <v>569</v>
      </c>
      <c r="D189" s="3" t="s">
        <v>34</v>
      </c>
      <c r="E189" s="4" t="s">
        <v>570</v>
      </c>
      <c r="F189" s="3">
        <v>250998729</v>
      </c>
      <c r="G189" s="3">
        <v>42</v>
      </c>
      <c r="H189" s="3">
        <v>2</v>
      </c>
      <c r="I189" s="3" t="s">
        <v>47</v>
      </c>
      <c r="J189" s="3">
        <v>2</v>
      </c>
      <c r="K189" s="3" t="s">
        <v>20</v>
      </c>
      <c r="L189" s="3"/>
      <c r="M189" s="3"/>
      <c r="N189" s="3"/>
      <c r="O189" s="3"/>
      <c r="P189" s="3">
        <v>6.7</v>
      </c>
      <c r="Q189" s="3">
        <v>6.2</v>
      </c>
      <c r="R189" s="3">
        <v>6</v>
      </c>
      <c r="S189" s="48">
        <f t="shared" si="12"/>
        <v>18.899999999999999</v>
      </c>
      <c r="T189" s="12">
        <f t="shared" si="13"/>
        <v>1.5</v>
      </c>
      <c r="U189" s="12">
        <f t="shared" si="14"/>
        <v>2</v>
      </c>
      <c r="V189" s="13">
        <f t="shared" si="15"/>
        <v>22.4</v>
      </c>
    </row>
    <row r="190" spans="1:28" ht="17.25" customHeight="1" x14ac:dyDescent="0.25">
      <c r="T190" s="14"/>
      <c r="U190" s="14"/>
      <c r="V190" s="15"/>
    </row>
    <row r="191" spans="1:28" ht="17.25" customHeight="1" x14ac:dyDescent="0.25">
      <c r="K191" s="40" t="s">
        <v>571</v>
      </c>
      <c r="L191" s="40"/>
      <c r="M191" s="40"/>
      <c r="N191" s="40"/>
      <c r="O191" s="40"/>
      <c r="P191" s="40"/>
      <c r="Q191" s="40"/>
      <c r="R191" s="40"/>
      <c r="S191" s="40"/>
      <c r="T191" s="14"/>
      <c r="U191" s="14"/>
      <c r="V191" s="15"/>
    </row>
    <row r="192" spans="1:28" s="16" customFormat="1" ht="15.75" x14ac:dyDescent="0.25">
      <c r="A192" s="1"/>
      <c r="B192" s="63" t="s">
        <v>20</v>
      </c>
      <c r="C192" s="63"/>
      <c r="D192" s="64">
        <f>COUNTIF($K$9:$K$189,K188)</f>
        <v>52</v>
      </c>
      <c r="E192" s="1"/>
      <c r="G192" s="1"/>
      <c r="H192" s="1"/>
      <c r="I192" s="1"/>
      <c r="J192" s="1"/>
      <c r="K192" s="41" t="s">
        <v>227</v>
      </c>
      <c r="L192" s="41"/>
      <c r="M192" s="41"/>
      <c r="N192" s="41"/>
      <c r="O192" s="41"/>
      <c r="P192" s="41"/>
      <c r="Q192" s="41"/>
      <c r="R192" s="41"/>
      <c r="S192" s="41"/>
      <c r="T192" s="28"/>
      <c r="U192" s="28"/>
      <c r="V192" s="28"/>
      <c r="W192" s="28"/>
      <c r="X192" s="28"/>
      <c r="Y192" s="28"/>
      <c r="Z192" s="28"/>
      <c r="AA192" s="28"/>
      <c r="AB192" s="28"/>
    </row>
    <row r="193" spans="1:28" s="16" customFormat="1" ht="15.75" x14ac:dyDescent="0.25">
      <c r="A193" s="1"/>
      <c r="B193" s="63" t="s">
        <v>24</v>
      </c>
      <c r="C193" s="63"/>
      <c r="D193" s="64">
        <f>COUNTIF($K$9:$K$189,K184)</f>
        <v>40</v>
      </c>
      <c r="E193" s="1"/>
      <c r="G193" s="1"/>
      <c r="H193" s="1"/>
      <c r="I193" s="1"/>
      <c r="J193" s="1"/>
      <c r="K193" s="41" t="s">
        <v>228</v>
      </c>
      <c r="L193" s="41"/>
      <c r="M193" s="41"/>
      <c r="N193" s="41"/>
      <c r="O193" s="41"/>
      <c r="P193" s="41"/>
      <c r="Q193" s="41"/>
      <c r="R193" s="41"/>
      <c r="S193" s="41"/>
      <c r="T193" s="28"/>
      <c r="U193" s="28"/>
      <c r="V193" s="28"/>
      <c r="W193" s="28"/>
      <c r="X193" s="28"/>
      <c r="Y193" s="28"/>
      <c r="Z193" s="28"/>
      <c r="AA193" s="28"/>
      <c r="AB193" s="28"/>
    </row>
    <row r="194" spans="1:28" s="16" customFormat="1" x14ac:dyDescent="0.25">
      <c r="A194" s="1"/>
      <c r="B194" s="63" t="s">
        <v>69</v>
      </c>
      <c r="C194" s="63"/>
      <c r="D194" s="64">
        <f>COUNTIF($K$9:$K$189,K178)</f>
        <v>48</v>
      </c>
      <c r="E194" s="29"/>
      <c r="G194" s="1"/>
      <c r="H194" s="1"/>
      <c r="I194" s="1"/>
      <c r="J194" s="1"/>
      <c r="T194" s="28"/>
      <c r="U194" s="28"/>
      <c r="V194" s="28"/>
      <c r="W194" s="28"/>
      <c r="X194" s="28"/>
      <c r="Y194" s="28"/>
      <c r="Z194" s="28"/>
      <c r="AA194" s="28"/>
      <c r="AB194" s="28"/>
    </row>
    <row r="195" spans="1:28" s="16" customFormat="1" ht="15.75" x14ac:dyDescent="0.25">
      <c r="A195" s="1"/>
      <c r="B195" s="63" t="s">
        <v>573</v>
      </c>
      <c r="C195" s="63"/>
      <c r="D195" s="64">
        <f>COUNTIF($K$9:$K$189,K140)</f>
        <v>7</v>
      </c>
      <c r="E195" s="29"/>
      <c r="G195" s="1"/>
      <c r="H195" s="1"/>
      <c r="I195" s="1"/>
      <c r="J195" s="1"/>
      <c r="K195" s="30"/>
      <c r="L195" s="30"/>
      <c r="M195" s="30"/>
      <c r="N195" s="30"/>
      <c r="O195" s="30"/>
      <c r="P195" s="30"/>
      <c r="Q195" s="30"/>
      <c r="R195" s="30"/>
      <c r="S195" s="30"/>
      <c r="T195" s="28"/>
      <c r="U195" s="28"/>
      <c r="V195" s="28"/>
      <c r="W195" s="28"/>
      <c r="X195" s="28"/>
      <c r="Y195" s="28"/>
      <c r="Z195" s="28"/>
      <c r="AA195" s="28"/>
      <c r="AB195" s="28"/>
    </row>
    <row r="196" spans="1:28" s="16" customFormat="1" ht="15.75" x14ac:dyDescent="0.25">
      <c r="A196" s="1"/>
      <c r="B196" s="63" t="s">
        <v>37</v>
      </c>
      <c r="C196" s="63"/>
      <c r="D196" s="64">
        <f>COUNTIF($K$9:$K$189,K187)</f>
        <v>15</v>
      </c>
      <c r="E196" s="29"/>
      <c r="G196" s="1"/>
      <c r="H196" s="1"/>
      <c r="I196" s="1"/>
      <c r="J196" s="1"/>
      <c r="K196" s="30"/>
      <c r="L196" s="30"/>
      <c r="M196" s="30"/>
      <c r="N196" s="30"/>
      <c r="O196" s="30"/>
      <c r="P196" s="30"/>
      <c r="Q196" s="30"/>
      <c r="R196" s="30"/>
      <c r="S196" s="30"/>
      <c r="T196" s="28"/>
      <c r="U196" s="28"/>
      <c r="V196" s="28"/>
      <c r="W196" s="28"/>
      <c r="X196" s="28"/>
      <c r="Y196" s="28"/>
      <c r="Z196" s="28"/>
      <c r="AA196" s="28"/>
      <c r="AB196" s="28"/>
    </row>
    <row r="197" spans="1:28" x14ac:dyDescent="0.25">
      <c r="B197" s="63" t="s">
        <v>574</v>
      </c>
      <c r="C197" s="63"/>
      <c r="D197" s="64">
        <f>COUNTIF($K$9:$K$189,K183)</f>
        <v>19</v>
      </c>
      <c r="E197" s="1"/>
      <c r="F197" s="32"/>
      <c r="G197" s="16"/>
      <c r="H197" s="16"/>
      <c r="I197" s="16"/>
      <c r="L197" s="16"/>
      <c r="M197" s="16"/>
      <c r="N197" s="16"/>
      <c r="O197" s="16"/>
      <c r="P197" s="16"/>
      <c r="Q197" s="16"/>
      <c r="R197" s="16"/>
      <c r="S197" s="16"/>
      <c r="T197" s="14"/>
      <c r="U197" s="14"/>
      <c r="V197" s="15"/>
      <c r="W197" s="15"/>
      <c r="X197" s="15"/>
      <c r="Y197" s="15"/>
      <c r="Z197" s="15"/>
      <c r="AA197" s="15"/>
      <c r="AB197" s="15"/>
    </row>
    <row r="198" spans="1:28" s="38" customFormat="1" x14ac:dyDescent="0.25">
      <c r="A198" s="34"/>
      <c r="B198" s="65"/>
      <c r="C198" s="66"/>
      <c r="D198" s="67">
        <f>SUM(D192:D197)</f>
        <v>181</v>
      </c>
      <c r="E198" s="35"/>
      <c r="F198" s="37"/>
      <c r="G198" s="35"/>
      <c r="H198" s="37"/>
      <c r="I198" s="36"/>
      <c r="J198" s="36"/>
      <c r="K198" s="36"/>
      <c r="L198" s="35"/>
      <c r="M198" s="35"/>
      <c r="N198" s="35"/>
      <c r="O198" s="35"/>
      <c r="P198" s="35"/>
      <c r="Q198" s="35"/>
      <c r="R198" s="35"/>
      <c r="S198" s="35"/>
      <c r="T198" s="14"/>
      <c r="U198" s="14"/>
      <c r="V198" s="15"/>
      <c r="W198" s="15"/>
      <c r="X198" s="15"/>
      <c r="Y198" s="15"/>
      <c r="Z198" s="15"/>
      <c r="AA198" s="15"/>
    </row>
    <row r="199" spans="1:28" s="38" customFormat="1" ht="15.75" x14ac:dyDescent="0.25">
      <c r="A199" s="34"/>
      <c r="B199" s="35"/>
      <c r="C199" s="36"/>
      <c r="D199" s="35"/>
      <c r="E199" s="35"/>
      <c r="F199" s="37"/>
      <c r="G199" s="35"/>
      <c r="H199" s="37"/>
      <c r="I199" s="36"/>
      <c r="J199" s="36"/>
      <c r="K199" s="42" t="s">
        <v>229</v>
      </c>
      <c r="L199" s="42"/>
      <c r="M199" s="42"/>
      <c r="N199" s="42"/>
      <c r="O199" s="42"/>
      <c r="P199" s="42"/>
      <c r="Q199" s="42"/>
      <c r="R199" s="42"/>
      <c r="S199" s="42"/>
      <c r="T199" s="14"/>
      <c r="U199" s="14"/>
      <c r="V199" s="15"/>
      <c r="W199" s="15"/>
      <c r="X199" s="15"/>
      <c r="Y199" s="15"/>
      <c r="Z199" s="15"/>
      <c r="AA199" s="15"/>
    </row>
    <row r="200" spans="1:28" s="38" customFormat="1" x14ac:dyDescent="0.25">
      <c r="A200" s="34"/>
      <c r="B200" s="35"/>
      <c r="C200" s="36"/>
      <c r="D200" s="35"/>
      <c r="E200" s="35"/>
      <c r="F200" s="37"/>
      <c r="G200" s="35"/>
      <c r="H200" s="37"/>
      <c r="I200" s="36"/>
      <c r="J200" s="36"/>
      <c r="T200" s="33"/>
      <c r="U200" s="33"/>
      <c r="V200" s="33"/>
      <c r="W200" s="33"/>
      <c r="X200" s="33"/>
      <c r="Y200" s="33"/>
      <c r="Z200" s="33"/>
      <c r="AA200" s="33"/>
    </row>
    <row r="201" spans="1:28" x14ac:dyDescent="0.25">
      <c r="T201" s="14"/>
      <c r="U201" s="14"/>
      <c r="V201" s="15"/>
    </row>
    <row r="202" spans="1:28" x14ac:dyDescent="0.25">
      <c r="T202" s="14"/>
      <c r="U202" s="14"/>
      <c r="V202" s="15"/>
    </row>
    <row r="203" spans="1:28" x14ac:dyDescent="0.25">
      <c r="T203" s="14"/>
      <c r="U203" s="14"/>
      <c r="V203" s="15"/>
    </row>
    <row r="204" spans="1:28" x14ac:dyDescent="0.25">
      <c r="T204" s="14"/>
      <c r="U204" s="14"/>
      <c r="V204" s="15"/>
    </row>
    <row r="205" spans="1:28" x14ac:dyDescent="0.25">
      <c r="T205" s="14"/>
      <c r="U205" s="14"/>
      <c r="V205" s="15"/>
    </row>
    <row r="206" spans="1:28" x14ac:dyDescent="0.25">
      <c r="T206" s="14"/>
      <c r="U206" s="14"/>
      <c r="V206" s="15"/>
    </row>
    <row r="207" spans="1:28" x14ac:dyDescent="0.25">
      <c r="T207" s="14"/>
      <c r="U207" s="14"/>
      <c r="V207" s="15"/>
    </row>
    <row r="208" spans="1:28" x14ac:dyDescent="0.25">
      <c r="T208" s="14"/>
      <c r="U208" s="14"/>
      <c r="V208" s="15"/>
    </row>
    <row r="209" spans="20:22" x14ac:dyDescent="0.25">
      <c r="T209" s="14"/>
      <c r="U209" s="14"/>
      <c r="V209" s="15"/>
    </row>
    <row r="210" spans="20:22" x14ac:dyDescent="0.25">
      <c r="T210" s="14"/>
      <c r="U210" s="14"/>
      <c r="V210" s="15"/>
    </row>
    <row r="211" spans="20:22" x14ac:dyDescent="0.25">
      <c r="T211" s="14"/>
      <c r="U211" s="14"/>
      <c r="V211" s="15"/>
    </row>
    <row r="212" spans="20:22" x14ac:dyDescent="0.25">
      <c r="T212" s="14"/>
      <c r="U212" s="14"/>
      <c r="V212" s="15"/>
    </row>
    <row r="213" spans="20:22" x14ac:dyDescent="0.25">
      <c r="T213" s="14"/>
      <c r="U213" s="14"/>
      <c r="V213" s="15"/>
    </row>
    <row r="214" spans="20:22" x14ac:dyDescent="0.25">
      <c r="T214" s="14"/>
      <c r="U214" s="14"/>
      <c r="V214" s="15"/>
    </row>
    <row r="215" spans="20:22" x14ac:dyDescent="0.25">
      <c r="T215" s="14"/>
      <c r="U215" s="14"/>
      <c r="V215" s="15"/>
    </row>
    <row r="216" spans="20:22" x14ac:dyDescent="0.25">
      <c r="T216" s="14"/>
      <c r="U216" s="14"/>
      <c r="V216" s="15"/>
    </row>
    <row r="217" spans="20:22" x14ac:dyDescent="0.25">
      <c r="T217" s="14"/>
      <c r="U217" s="14"/>
      <c r="V217" s="15"/>
    </row>
    <row r="218" spans="20:22" x14ac:dyDescent="0.25">
      <c r="T218" s="14"/>
      <c r="U218" s="14"/>
      <c r="V218" s="15"/>
    </row>
    <row r="219" spans="20:22" x14ac:dyDescent="0.25">
      <c r="T219" s="14"/>
      <c r="U219" s="14"/>
      <c r="V219" s="15"/>
    </row>
    <row r="220" spans="20:22" x14ac:dyDescent="0.25">
      <c r="T220" s="14"/>
      <c r="U220" s="14"/>
      <c r="V220" s="15"/>
    </row>
    <row r="221" spans="20:22" x14ac:dyDescent="0.25">
      <c r="T221" s="14"/>
      <c r="U221" s="14"/>
      <c r="V221" s="15"/>
    </row>
    <row r="222" spans="20:22" x14ac:dyDescent="0.25">
      <c r="T222" s="14"/>
      <c r="U222" s="14"/>
      <c r="V222" s="15"/>
    </row>
    <row r="223" spans="20:22" x14ac:dyDescent="0.25">
      <c r="T223" s="14"/>
      <c r="U223" s="14"/>
      <c r="V223" s="15"/>
    </row>
    <row r="224" spans="20:22" x14ac:dyDescent="0.25">
      <c r="T224" s="14"/>
      <c r="U224" s="14"/>
      <c r="V224" s="15"/>
    </row>
    <row r="225" spans="20:22" x14ac:dyDescent="0.25">
      <c r="T225" s="14"/>
      <c r="U225" s="14"/>
      <c r="V225" s="15"/>
    </row>
    <row r="226" spans="20:22" x14ac:dyDescent="0.25">
      <c r="T226" s="14"/>
      <c r="U226" s="14"/>
      <c r="V226" s="15"/>
    </row>
    <row r="227" spans="20:22" x14ac:dyDescent="0.25">
      <c r="T227" s="14"/>
      <c r="U227" s="14"/>
      <c r="V227" s="15"/>
    </row>
    <row r="228" spans="20:22" x14ac:dyDescent="0.25">
      <c r="T228" s="14"/>
      <c r="U228" s="14"/>
      <c r="V228" s="15"/>
    </row>
    <row r="229" spans="20:22" x14ac:dyDescent="0.25">
      <c r="T229" s="14"/>
      <c r="U229" s="14"/>
      <c r="V229" s="15"/>
    </row>
    <row r="230" spans="20:22" x14ac:dyDescent="0.25">
      <c r="T230" s="14"/>
      <c r="U230" s="14"/>
      <c r="V230" s="15"/>
    </row>
    <row r="231" spans="20:22" x14ac:dyDescent="0.25">
      <c r="T231" s="14"/>
      <c r="U231" s="14"/>
      <c r="V231" s="15"/>
    </row>
    <row r="232" spans="20:22" x14ac:dyDescent="0.25">
      <c r="T232" s="14"/>
      <c r="U232" s="14"/>
      <c r="V232" s="15"/>
    </row>
    <row r="233" spans="20:22" x14ac:dyDescent="0.25">
      <c r="T233" s="14"/>
      <c r="U233" s="14"/>
      <c r="V233" s="15"/>
    </row>
    <row r="234" spans="20:22" x14ac:dyDescent="0.25">
      <c r="T234" s="14"/>
      <c r="U234" s="14"/>
      <c r="V234" s="15"/>
    </row>
    <row r="235" spans="20:22" x14ac:dyDescent="0.25">
      <c r="T235" s="14"/>
      <c r="U235" s="14"/>
      <c r="V235" s="15"/>
    </row>
    <row r="236" spans="20:22" x14ac:dyDescent="0.25">
      <c r="T236" s="14"/>
      <c r="U236" s="14"/>
      <c r="V236" s="15"/>
    </row>
    <row r="237" spans="20:22" x14ac:dyDescent="0.25">
      <c r="T237" s="14"/>
      <c r="U237" s="14"/>
      <c r="V237" s="15"/>
    </row>
    <row r="238" spans="20:22" x14ac:dyDescent="0.25">
      <c r="T238" s="14"/>
      <c r="U238" s="14"/>
      <c r="V238" s="15"/>
    </row>
    <row r="239" spans="20:22" x14ac:dyDescent="0.25">
      <c r="T239" s="14"/>
      <c r="U239" s="14"/>
      <c r="V239" s="15"/>
    </row>
    <row r="240" spans="20:22" x14ac:dyDescent="0.25">
      <c r="T240" s="14"/>
      <c r="U240" s="14"/>
      <c r="V240" s="15"/>
    </row>
    <row r="241" spans="20:22" x14ac:dyDescent="0.25">
      <c r="T241" s="14"/>
      <c r="U241" s="14"/>
      <c r="V241" s="15"/>
    </row>
    <row r="242" spans="20:22" x14ac:dyDescent="0.25">
      <c r="T242" s="14"/>
      <c r="U242" s="14"/>
      <c r="V242" s="15"/>
    </row>
    <row r="243" spans="20:22" x14ac:dyDescent="0.25">
      <c r="T243" s="14"/>
      <c r="U243" s="14"/>
      <c r="V243" s="15"/>
    </row>
    <row r="244" spans="20:22" x14ac:dyDescent="0.25">
      <c r="T244" s="14"/>
      <c r="U244" s="14"/>
      <c r="V244" s="15"/>
    </row>
    <row r="245" spans="20:22" x14ac:dyDescent="0.25">
      <c r="T245" s="14"/>
      <c r="U245" s="14"/>
      <c r="V245" s="15"/>
    </row>
    <row r="246" spans="20:22" x14ac:dyDescent="0.25">
      <c r="T246" s="14"/>
      <c r="U246" s="14"/>
      <c r="V246" s="15"/>
    </row>
    <row r="247" spans="20:22" x14ac:dyDescent="0.25">
      <c r="T247" s="14"/>
      <c r="U247" s="14"/>
      <c r="V247" s="15"/>
    </row>
    <row r="248" spans="20:22" x14ac:dyDescent="0.25">
      <c r="T248" s="14"/>
      <c r="U248" s="14"/>
      <c r="V248" s="15"/>
    </row>
    <row r="249" spans="20:22" x14ac:dyDescent="0.25">
      <c r="T249" s="14"/>
      <c r="U249" s="14"/>
      <c r="V249" s="15"/>
    </row>
    <row r="250" spans="20:22" x14ac:dyDescent="0.25">
      <c r="T250" s="14"/>
      <c r="U250" s="14"/>
      <c r="V250" s="15"/>
    </row>
  </sheetData>
  <sheetProtection formatCells="0" formatColumns="0" formatRows="0" insertColumns="0" insertRows="0" insertHyperlinks="0" deleteColumns="0" deleteRows="0" sort="0" autoFilter="0" pivotTables="0"/>
  <autoFilter ref="A8:V8"/>
  <sortState ref="A2:Z63">
    <sortCondition ref="B2:B63"/>
    <sortCondition ref="C2:C63"/>
  </sortState>
  <mergeCells count="16">
    <mergeCell ref="K191:S191"/>
    <mergeCell ref="K192:S192"/>
    <mergeCell ref="K193:S193"/>
    <mergeCell ref="K199:S199"/>
    <mergeCell ref="A1:V1"/>
    <mergeCell ref="A3:V3"/>
    <mergeCell ref="A4:V4"/>
    <mergeCell ref="A5:V5"/>
    <mergeCell ref="A6:V6"/>
    <mergeCell ref="A7:D7"/>
    <mergeCell ref="B192:C192"/>
    <mergeCell ref="B193:C193"/>
    <mergeCell ref="B194:C194"/>
    <mergeCell ref="B195:C195"/>
    <mergeCell ref="B196:C196"/>
    <mergeCell ref="B197:C197"/>
  </mergeCells>
  <pageMargins left="0" right="0" top="0.25" bottom="0.25" header="0.3" footer="0.3"/>
  <pageSetup paperSize="9" scale="87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DS TRUNG TUYEN DOT 2</vt:lpstr>
      <vt:lpstr>'DS TRUNG TUYEN DOT 2'!Print_Titles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pham trang</cp:lastModifiedBy>
  <cp:lastPrinted>2020-09-07T09:55:08Z</cp:lastPrinted>
  <dcterms:created xsi:type="dcterms:W3CDTF">2020-09-07T00:36:49Z</dcterms:created>
  <dcterms:modified xsi:type="dcterms:W3CDTF">2020-09-17T15:57:36Z</dcterms:modified>
</cp:coreProperties>
</file>